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0" yWindow="0" windowWidth="28800" windowHeight="12435" tabRatio="613"/>
  </bookViews>
  <sheets>
    <sheet name="Борг за періодами" sheetId="13" r:id="rId1"/>
    <sheet name="Борг" sheetId="11" r:id="rId2"/>
    <sheet name="БДДС 01-12" sheetId="7" state="hidden" r:id="rId3"/>
  </sheets>
  <externalReferences>
    <externalReference r:id="rId4"/>
    <externalReference r:id="rId5"/>
  </externalReferences>
  <definedNames>
    <definedName name="________E100000" localSheetId="2">#REF!</definedName>
    <definedName name="_______E100000" localSheetId="2">#REF!</definedName>
    <definedName name="______DAT5" localSheetId="2">[1]Лист1!#REF!</definedName>
    <definedName name="______E100000" localSheetId="2">#REF!</definedName>
    <definedName name="_____DAT5" localSheetId="2">[1]Лист1!#REF!</definedName>
    <definedName name="_____E100000" localSheetId="2">#REF!</definedName>
    <definedName name="____DAT5" localSheetId="2">[1]Лист1!#REF!</definedName>
    <definedName name="____E100000" localSheetId="2">#REF!</definedName>
    <definedName name="___DAT5" localSheetId="2">[1]Лист1!#REF!</definedName>
    <definedName name="___E100000" localSheetId="2">#REF!</definedName>
    <definedName name="__DAT5" localSheetId="2">[1]Лист1!#REF!</definedName>
    <definedName name="__E100000" localSheetId="2">#REF!</definedName>
    <definedName name="_DAT5" localSheetId="2">[2]Лист1!#REF!</definedName>
    <definedName name="_E100000" localSheetId="2">#REF!</definedName>
    <definedName name="_xlnm._FilterDatabase" localSheetId="0" hidden="1">'Борг за періодами'!$A$2:$K$121</definedName>
    <definedName name="a" localSheetId="2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2">#REF!</definedName>
    <definedName name="csMy_template_Dim04" localSheetId="2">#REF!</definedName>
    <definedName name="csMy_template_Dim05" localSheetId="2">#REF!</definedName>
    <definedName name="csZTR_reports_obor_kapital_Dim02" localSheetId="2">#REF!</definedName>
    <definedName name="csZTR_reports_obor_kapital_Dim04" localSheetId="2">#REF!</definedName>
    <definedName name="csZTR_reports_obor_kapital_Dim05" localSheetId="2">#REF!</definedName>
    <definedName name="csZTR_reports_obor_kapitalAnchor" localSheetId="2">#REF!</definedName>
    <definedName name="DATA1" localSheetId="2">#REF!</definedName>
    <definedName name="DATA10" localSheetId="2">#REF!</definedName>
    <definedName name="DATA11" localSheetId="2">#REF!</definedName>
    <definedName name="h" localSheetId="2" hidden="1">{"Налог на прибыль",#N/A,FALSE,"Июнь"}</definedName>
    <definedName name="h" hidden="1">{"Налог на прибыль",#N/A,FALSE,"Июнь"}</definedName>
    <definedName name="include" localSheetId="2">#REF!</definedName>
    <definedName name="j" localSheetId="2" hidden="1">{"Налог на прибыль",#N/A,FALSE,"Июнь"}</definedName>
    <definedName name="j" hidden="1">{"Налог на прибыль",#N/A,FALSE,"Июнь"}</definedName>
    <definedName name="l" localSheetId="2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2">#REF!</definedName>
    <definedName name="TESTHKEY" localSheetId="2">#REF!</definedName>
    <definedName name="TESTKEYS" localSheetId="2">#REF!</definedName>
    <definedName name="wrn.Налог._.на._.прибыль." localSheetId="2" hidden="1">{"Налог на прибыль",#N/A,FALSE,"Июнь"}</definedName>
    <definedName name="wrn.Налог._.на._.прибыль." hidden="1">{"Налог на прибыль",#N/A,FALSE,"Июнь"}</definedName>
    <definedName name="z" localSheetId="2" hidden="1">{"Налог на прибыль",#N/A,FALSE,"Июнь"}</definedName>
    <definedName name="z" hidden="1">{"Налог на прибыль",#N/A,FALSE,"Июнь"}</definedName>
    <definedName name="ааас" localSheetId="2" hidden="1">{"Налог на прибыль",#N/A,FALSE,"Июнь"}</definedName>
    <definedName name="ааас" hidden="1">{"Налог на прибыль",#N/A,FALSE,"Июнь"}</definedName>
    <definedName name="авг913.01" localSheetId="2">#REF!</definedName>
    <definedName name="авг913.02" localSheetId="2">#REF!</definedName>
    <definedName name="авг913.03" localSheetId="2">#REF!</definedName>
    <definedName name="Баланс1" localSheetId="2" hidden="1">{"Налог на прибыль",#N/A,FALSE,"Июнь"}</definedName>
    <definedName name="Баланс1" hidden="1">{"Налог на прибыль",#N/A,FALSE,"Июнь"}</definedName>
    <definedName name="в" localSheetId="2" hidden="1">{"Налог на прибыль",#N/A,FALSE,"Июнь"}</definedName>
    <definedName name="в" hidden="1">{"Налог на прибыль",#N/A,FALSE,"Июнь"}</definedName>
    <definedName name="д" localSheetId="2" hidden="1">{"Налог на прибыль",#N/A,FALSE,"Июнь"}</definedName>
    <definedName name="д" hidden="1">{"Налог на прибыль",#N/A,FALSE,"Июнь"}</definedName>
    <definedName name="дек913.01" localSheetId="2">#REF!</definedName>
    <definedName name="дек913.02" localSheetId="2">#REF!</definedName>
    <definedName name="дек913.03" localSheetId="2">#REF!</definedName>
    <definedName name="Е2" localSheetId="2">#REF!</definedName>
    <definedName name="з" localSheetId="2">#REF!</definedName>
    <definedName name="_xlnm.Print_Titles" localSheetId="0">'Борг за періодами'!$2:$4</definedName>
    <definedName name="ИТОГО" localSheetId="2">#REF!</definedName>
    <definedName name="л" localSheetId="2" hidden="1">{"Налог на прибыль",#N/A,FALSE,"Июнь"}</definedName>
    <definedName name="л" hidden="1">{"Налог на прибыль",#N/A,FALSE,"Июнь"}</definedName>
    <definedName name="Лист2" localSheetId="2">#REF!</definedName>
    <definedName name="май913.01" localSheetId="2">#REF!</definedName>
    <definedName name="май913.02" localSheetId="2">#REF!</definedName>
    <definedName name="НачКол" localSheetId="2">#REF!</definedName>
    <definedName name="НКРЕ" localSheetId="2">#REF!</definedName>
    <definedName name="ноя913.01" localSheetId="2">#REF!</definedName>
    <definedName name="_xlnm.Print_Area" localSheetId="1">Борг!$A$1:$N$72</definedName>
    <definedName name="_xlnm.Print_Area" localSheetId="0">'Борг за періодами'!$A$1:$J$121</definedName>
    <definedName name="окт913.01" localSheetId="2">#REF!</definedName>
    <definedName name="п" localSheetId="2" hidden="1">{"Налог на прибыль",#N/A,FALSE,"Июнь"}</definedName>
    <definedName name="п" hidden="1">{"Налог на прибыль",#N/A,FALSE,"Июнь"}</definedName>
    <definedName name="подр" localSheetId="2">#REF!</definedName>
    <definedName name="ПоследнСтрока" localSheetId="2">#REF!</definedName>
    <definedName name="пр" localSheetId="2">#REF!</definedName>
    <definedName name="прпопоп" localSheetId="2" hidden="1">{"Налог на прибыль",#N/A,FALSE,"Июнь"}</definedName>
    <definedName name="прпопоп" hidden="1">{"Налог на прибыль",#N/A,FALSE,"Июнь"}</definedName>
    <definedName name="р" localSheetId="2" hidden="1">{"Налог на прибыль",#N/A,FALSE,"Июнь"}</definedName>
    <definedName name="р" hidden="1">{"Налог на прибыль",#N/A,FALSE,"Июнь"}</definedName>
    <definedName name="расш" localSheetId="2">#REF!</definedName>
    <definedName name="ремонт" localSheetId="2">#REF!</definedName>
    <definedName name="ррр" localSheetId="2">#REF!</definedName>
    <definedName name="сен913.01" localSheetId="2">#REF!</definedName>
    <definedName name="сен913.02" localSheetId="2">#REF!</definedName>
  </definedNames>
  <calcPr calcId="152511"/>
</workbook>
</file>

<file path=xl/calcChain.xml><?xml version="1.0" encoding="utf-8"?>
<calcChain xmlns="http://schemas.openxmlformats.org/spreadsheetml/2006/main">
  <c r="N4" i="11" l="1"/>
  <c r="M4" i="11"/>
  <c r="L4" i="11"/>
  <c r="K4" i="11"/>
  <c r="J4" i="11"/>
  <c r="I4" i="11"/>
  <c r="H4" i="11"/>
  <c r="G4" i="11"/>
  <c r="F4" i="11"/>
  <c r="E4" i="11"/>
  <c r="D4" i="11"/>
  <c r="C4" i="11"/>
  <c r="B4" i="11"/>
  <c r="D7" i="13"/>
  <c r="D13" i="13"/>
  <c r="D12" i="13"/>
  <c r="D11" i="13"/>
  <c r="D10" i="13"/>
  <c r="D9" i="13"/>
  <c r="D8" i="13"/>
  <c r="D6" i="13"/>
  <c r="J5" i="13"/>
  <c r="I5" i="13"/>
  <c r="H5" i="13"/>
  <c r="G5" i="13"/>
  <c r="F5" i="13"/>
  <c r="E5" i="13"/>
  <c r="D5" i="13" l="1"/>
  <c r="D20" i="13" l="1"/>
  <c r="D28" i="13"/>
  <c r="D44" i="13"/>
  <c r="D36" i="13"/>
  <c r="D29" i="13"/>
  <c r="D27" i="13"/>
  <c r="D26" i="13"/>
  <c r="D25" i="13"/>
  <c r="D24" i="13"/>
  <c r="D23" i="13"/>
  <c r="J22" i="13"/>
  <c r="I22" i="13"/>
  <c r="H22" i="13"/>
  <c r="G22" i="13"/>
  <c r="F22" i="13"/>
  <c r="E22" i="13"/>
  <c r="D52" i="13"/>
  <c r="D51" i="13"/>
  <c r="E53" i="13"/>
  <c r="F53" i="13"/>
  <c r="G53" i="13"/>
  <c r="H53" i="13"/>
  <c r="I53" i="13"/>
  <c r="J53" i="13"/>
  <c r="D121" i="13"/>
  <c r="D120" i="13"/>
  <c r="D119" i="13"/>
  <c r="J118" i="13"/>
  <c r="I118" i="13"/>
  <c r="H118" i="13"/>
  <c r="G118" i="13"/>
  <c r="F118" i="13"/>
  <c r="E118" i="13"/>
  <c r="D117" i="13"/>
  <c r="D116" i="13"/>
  <c r="D115" i="13"/>
  <c r="D114" i="13"/>
  <c r="I113" i="13"/>
  <c r="H113" i="13"/>
  <c r="G113" i="13"/>
  <c r="F113" i="13"/>
  <c r="E113" i="13"/>
  <c r="D112" i="13"/>
  <c r="D111" i="13"/>
  <c r="D110" i="13"/>
  <c r="D109" i="13"/>
  <c r="J108" i="13"/>
  <c r="I108" i="13"/>
  <c r="H108" i="13"/>
  <c r="G108" i="13"/>
  <c r="F108" i="13"/>
  <c r="E108" i="13"/>
  <c r="D107" i="13"/>
  <c r="D106" i="13"/>
  <c r="D105" i="13"/>
  <c r="D104" i="13"/>
  <c r="J103" i="13"/>
  <c r="I103" i="13"/>
  <c r="H103" i="13"/>
  <c r="G103" i="13"/>
  <c r="F103" i="13"/>
  <c r="E103" i="13"/>
  <c r="D102" i="13"/>
  <c r="D101" i="13"/>
  <c r="D100" i="13"/>
  <c r="D99" i="13"/>
  <c r="J98" i="13"/>
  <c r="I98" i="13"/>
  <c r="H98" i="13"/>
  <c r="G98" i="13"/>
  <c r="F98" i="13"/>
  <c r="E98" i="13"/>
  <c r="D97" i="13"/>
  <c r="D96" i="13"/>
  <c r="D95" i="13"/>
  <c r="D94" i="13"/>
  <c r="D93" i="13"/>
  <c r="J92" i="13"/>
  <c r="I92" i="13"/>
  <c r="H92" i="13"/>
  <c r="G92" i="13"/>
  <c r="F92" i="13"/>
  <c r="E92" i="13"/>
  <c r="D91" i="13"/>
  <c r="D90" i="13"/>
  <c r="D89" i="13"/>
  <c r="D88" i="13"/>
  <c r="D87" i="13"/>
  <c r="J86" i="13"/>
  <c r="I86" i="13"/>
  <c r="H86" i="13"/>
  <c r="G86" i="13"/>
  <c r="F86" i="13"/>
  <c r="E86" i="13"/>
  <c r="D85" i="13"/>
  <c r="D84" i="13"/>
  <c r="D83" i="13"/>
  <c r="D82" i="13"/>
  <c r="D81" i="13"/>
  <c r="J80" i="13"/>
  <c r="I80" i="13"/>
  <c r="H80" i="13"/>
  <c r="G80" i="13"/>
  <c r="F80" i="13"/>
  <c r="E80" i="13"/>
  <c r="D79" i="13"/>
  <c r="D78" i="13"/>
  <c r="D77" i="13"/>
  <c r="D76" i="13"/>
  <c r="D75" i="13"/>
  <c r="J74" i="13"/>
  <c r="I74" i="13"/>
  <c r="H74" i="13"/>
  <c r="G74" i="13"/>
  <c r="F74" i="13"/>
  <c r="E74" i="13"/>
  <c r="D73" i="13"/>
  <c r="D72" i="13"/>
  <c r="D71" i="13"/>
  <c r="D70" i="13"/>
  <c r="D69" i="13"/>
  <c r="D68" i="13"/>
  <c r="J67" i="13"/>
  <c r="I67" i="13"/>
  <c r="H67" i="13"/>
  <c r="G67" i="13"/>
  <c r="F67" i="13"/>
  <c r="E67" i="13"/>
  <c r="D66" i="13"/>
  <c r="D65" i="13"/>
  <c r="D64" i="13"/>
  <c r="D63" i="13"/>
  <c r="D62" i="13"/>
  <c r="D61" i="13"/>
  <c r="J60" i="13"/>
  <c r="I60" i="13"/>
  <c r="H60" i="13"/>
  <c r="G60" i="13"/>
  <c r="F60" i="13"/>
  <c r="E60" i="13"/>
  <c r="D59" i="13"/>
  <c r="D58" i="13"/>
  <c r="D57" i="13"/>
  <c r="D56" i="13"/>
  <c r="D55" i="13"/>
  <c r="D54" i="13"/>
  <c r="D50" i="13"/>
  <c r="D49" i="13"/>
  <c r="D48" i="13"/>
  <c r="D47" i="13"/>
  <c r="J46" i="13"/>
  <c r="I46" i="13"/>
  <c r="H46" i="13"/>
  <c r="G46" i="13"/>
  <c r="F46" i="13"/>
  <c r="E46" i="13"/>
  <c r="D45" i="13"/>
  <c r="D43" i="13"/>
  <c r="D42" i="13"/>
  <c r="D41" i="13"/>
  <c r="D40" i="13"/>
  <c r="D39" i="13"/>
  <c r="J38" i="13"/>
  <c r="I38" i="13"/>
  <c r="H38" i="13"/>
  <c r="G38" i="13"/>
  <c r="F38" i="13"/>
  <c r="E38" i="13"/>
  <c r="D37" i="13"/>
  <c r="D35" i="13"/>
  <c r="D34" i="13"/>
  <c r="D33" i="13"/>
  <c r="D32" i="13"/>
  <c r="D31" i="13"/>
  <c r="J30" i="13"/>
  <c r="I30" i="13"/>
  <c r="H30" i="13"/>
  <c r="G30" i="13"/>
  <c r="F30" i="13"/>
  <c r="E30" i="13"/>
  <c r="D21" i="13"/>
  <c r="D19" i="13"/>
  <c r="D18" i="13"/>
  <c r="D17" i="13"/>
  <c r="D16" i="13"/>
  <c r="D15" i="13"/>
  <c r="J14" i="13"/>
  <c r="I14" i="13"/>
  <c r="H14" i="13"/>
  <c r="G14" i="13"/>
  <c r="F14" i="13"/>
  <c r="E14" i="13"/>
  <c r="D22" i="13" l="1"/>
  <c r="D67" i="13"/>
  <c r="D80" i="13"/>
  <c r="D108" i="13"/>
  <c r="D118" i="13"/>
  <c r="D38" i="13"/>
  <c r="D46" i="13"/>
  <c r="D74" i="13"/>
  <c r="D103" i="13"/>
  <c r="D92" i="13"/>
  <c r="D98" i="13"/>
  <c r="D14" i="13"/>
  <c r="D30" i="13"/>
  <c r="D53" i="13"/>
  <c r="D60" i="13"/>
  <c r="D86" i="13"/>
  <c r="J113" i="13"/>
  <c r="D113" i="13" s="1"/>
  <c r="B16" i="11" l="1"/>
  <c r="N16" i="11"/>
  <c r="M16" i="11"/>
  <c r="L16" i="11"/>
  <c r="K16" i="11"/>
  <c r="J16" i="11"/>
  <c r="I16" i="11"/>
  <c r="H16" i="11"/>
  <c r="G16" i="11"/>
  <c r="F16" i="11"/>
  <c r="E16" i="11"/>
  <c r="D16" i="11"/>
  <c r="C16" i="11"/>
  <c r="N28" i="11" l="1"/>
  <c r="M28" i="11"/>
  <c r="L28" i="11"/>
  <c r="K28" i="11"/>
  <c r="J28" i="11"/>
  <c r="I28" i="11"/>
  <c r="H28" i="11"/>
  <c r="G28" i="11"/>
  <c r="F28" i="11"/>
  <c r="E28" i="11"/>
  <c r="D28" i="11"/>
  <c r="C28" i="11"/>
  <c r="B28" i="11"/>
  <c r="L40" i="11" l="1"/>
  <c r="M40" i="11"/>
  <c r="N40" i="11"/>
  <c r="F40" i="11"/>
  <c r="K40" i="11"/>
  <c r="J40" i="11"/>
  <c r="I40" i="11"/>
  <c r="H40" i="11"/>
  <c r="G40" i="11"/>
  <c r="B64" i="11" l="1"/>
  <c r="E40" i="11" l="1"/>
  <c r="D40" i="11"/>
  <c r="C40" i="11"/>
  <c r="B40" i="11"/>
  <c r="M52" i="11" l="1"/>
  <c r="L52" i="11"/>
  <c r="K52" i="11"/>
  <c r="J52" i="11"/>
  <c r="I52" i="11"/>
  <c r="H52" i="11"/>
  <c r="G52" i="11"/>
  <c r="F52" i="11"/>
  <c r="E52" i="11"/>
  <c r="D52" i="11"/>
  <c r="C52" i="11"/>
  <c r="B52" i="11"/>
  <c r="N52" i="11" l="1"/>
  <c r="N64" i="11"/>
  <c r="M64" i="11"/>
  <c r="L64" i="11"/>
  <c r="K64" i="11"/>
  <c r="J64" i="11"/>
  <c r="I64" i="11"/>
  <c r="H64" i="11"/>
  <c r="G64" i="11"/>
  <c r="F64" i="11"/>
  <c r="E64" i="11"/>
  <c r="D64" i="11"/>
  <c r="C64" i="11"/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comments1.xml><?xml version="1.0" encoding="utf-8"?>
<comments xmlns="http://schemas.openxmlformats.org/spreadsheetml/2006/main">
  <authors>
    <author>Автор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44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57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</commentList>
</comments>
</file>

<file path=xl/sharedStrings.xml><?xml version="1.0" encoding="utf-8"?>
<sst xmlns="http://schemas.openxmlformats.org/spreadsheetml/2006/main" count="291" uniqueCount="124">
  <si>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</si>
  <si>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</si>
  <si>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</si>
  <si>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</si>
  <si>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</si>
  <si>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</si>
  <si>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</si>
  <si>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</si>
  <si>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</si>
  <si>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</si>
  <si>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</si>
  <si>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</si>
  <si>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</si>
  <si>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</si>
  <si>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</si>
  <si>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</si>
  <si>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</si>
  <si>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</si>
  <si>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</si>
  <si>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</si>
  <si>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</si>
  <si>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</si>
  <si>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</si>
  <si>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</si>
  <si>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</si>
  <si>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</si>
  <si>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</si>
  <si>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</si>
  <si>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</si>
  <si>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</si>
  <si>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</si>
  <si>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</si>
  <si>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</si>
  <si>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</si>
  <si>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</si>
  <si>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</si>
  <si>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</si>
  <si>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</si>
  <si>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</si>
  <si>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</si>
  <si>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</si>
  <si>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</si>
  <si>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</si>
  <si>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</si>
  <si>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</si>
  <si>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</si>
  <si>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</si>
  <si>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</si>
  <si>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</si>
  <si>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</si>
  <si>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</si>
  <si>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</si>
  <si>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</si>
  <si>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</si>
  <si>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</si>
  <si>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</si>
  <si>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</si>
  <si>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</si>
  <si>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</si>
  <si>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</si>
  <si>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</si>
  <si>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</si>
  <si>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</si>
  <si>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</si>
  <si>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</si>
  <si>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</si>
  <si>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</si>
  <si>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</si>
  <si>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</si>
  <si>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</si>
  <si>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</si>
  <si>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</si>
  <si>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</si>
  <si>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</si>
  <si>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</si>
  <si>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</si>
  <si>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</si>
  <si>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</si>
  <si>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Всього по області, в тому числі:</t>
  </si>
  <si>
    <t>Станом на</t>
  </si>
  <si>
    <t>Всього по області,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</si>
  <si>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</si>
  <si>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</si>
  <si>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</si>
  <si>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</si>
  <si>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</si>
  <si>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</si>
  <si>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Станом на 01.04.2023</t>
  </si>
  <si>
    <t>Станом на 01.07.2023</t>
  </si>
  <si>
    <t>Станом на 01.10.2023</t>
  </si>
  <si>
    <t>Бюджетні установи</t>
  </si>
  <si>
    <t>Інші споживачі</t>
  </si>
  <si>
    <t>Станом на 01.01.2024</t>
  </si>
  <si>
    <t>Станом на 01.04.2024</t>
  </si>
  <si>
    <t>Станом на 01.07.2024</t>
  </si>
  <si>
    <t>Станом на 01.10.2024</t>
  </si>
  <si>
    <t>Станом на 01.01.2025</t>
  </si>
  <si>
    <t>Станом на 01.04.2025</t>
  </si>
  <si>
    <t>Станом на 01.07.2025</t>
  </si>
  <si>
    <t>Станом на 01.10.2025</t>
  </si>
  <si>
    <t>Станом на 01.01.2026</t>
  </si>
  <si>
    <t>тис.грн</t>
  </si>
  <si>
    <t>1. Промисловість</t>
  </si>
  <si>
    <t>2. Сільгоспспоживачі</t>
  </si>
  <si>
    <t>3. Житлокомунгосп,</t>
  </si>
  <si>
    <t>6. Населення</t>
  </si>
  <si>
    <t>7. Інші споживачі</t>
  </si>
  <si>
    <t>Всього по області</t>
  </si>
  <si>
    <t>Сільгосп-споживачі</t>
  </si>
  <si>
    <t>Житло-комунгосп</t>
  </si>
  <si>
    <t>Населен-ня</t>
  </si>
  <si>
    <t>Промисло-вість</t>
  </si>
  <si>
    <t>в тому числі за групами споживачів</t>
  </si>
  <si>
    <t>в тому числі за роками виникнення</t>
  </si>
  <si>
    <t>Заборгованість за спожиту електроенргію споживачів ТОВ "ЕНЕРА СУМИ" за 2024 рік за категоріями споживачів</t>
  </si>
  <si>
    <t>Заборгованість за спожиту електроенергію споживачів ТОВ "ЕНЕРА СУМИ" за 2023 за категоріями споживачів</t>
  </si>
  <si>
    <t>Заборгованість за спожиту електроенергію споживачів ТОВ "ЕНЕРА СУМИ" за 2022 за категоріями споживачів</t>
  </si>
  <si>
    <t>Заборгованість за спожиту електроенергію споживачів ТОВ "ЕНЕРА СУМИ" за 2021 за категоріями споживачів</t>
  </si>
  <si>
    <t>Станом на 01.04.2026</t>
  </si>
  <si>
    <t xml:space="preserve"> Заборгованість за спожиту електроенергію споживачів ТОВ "ЕНЕРА СУМИ" 
  за 2022-2026 роки за категоріями споживачів</t>
  </si>
  <si>
    <t>Заборгованість за спожиту електроенргію споживачів ТОВ "ЕНЕРА СУМИ" за 2025 рік за категоріями споживачів</t>
  </si>
  <si>
    <t>Заборгованість за спожиту електроенергію споживачів ТОВ "ЕНЕРА СУМИ" за 2026 рік за категоріями споживачів</t>
  </si>
  <si>
    <t>5.Підприємства та організації ДБ</t>
  </si>
  <si>
    <t>6.Підприємства та організації МБ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</si>
</sst>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60" fillId="0" borderId="0"/>
    <xf numFmtId="9" fontId="60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60" fillId="0" borderId="0"/>
    <xf numFmtId="0" fontId="60" fillId="0" borderId="0"/>
    <xf numFmtId="9" fontId="60" fillId="0" borderId="0" applyFont="0" applyFill="0" applyBorder="0" applyAlignment="0" applyProtection="0"/>
    <xf numFmtId="0" fontId="12" fillId="11" borderId="21"/>
    <xf numFmtId="0" fontId="13" fillId="16" borderId="21"/>
    <xf numFmtId="0" fontId="25" fillId="10" borderId="21"/>
    <xf numFmtId="0" fontId="25" fillId="10" borderId="21"/>
    <xf numFmtId="0" fontId="7" fillId="5" borderId="22"/>
    <xf numFmtId="0" fontId="8" fillId="5" borderId="22"/>
    <xf numFmtId="0" fontId="31" fillId="11" borderId="23"/>
    <xf numFmtId="0" fontId="31" fillId="16" borderId="23"/>
    <xf numFmtId="4" fontId="32" fillId="18" borderId="23">
      <alignment vertical="center"/>
    </xf>
    <xf numFmtId="4" fontId="33" fillId="18" borderId="23">
      <alignment vertical="center"/>
    </xf>
    <xf numFmtId="4" fontId="32" fillId="18" borderId="23">
      <alignment horizontal="left" vertical="center" indent="1"/>
    </xf>
    <xf numFmtId="4" fontId="32" fillId="18" borderId="23">
      <alignment horizontal="left" vertical="center" indent="1"/>
    </xf>
    <xf numFmtId="0" fontId="4" fillId="2" borderId="23">
      <alignment horizontal="left" vertical="center" indent="1"/>
    </xf>
    <xf numFmtId="4" fontId="32" fillId="4" borderId="23">
      <alignment horizontal="right" vertical="center"/>
    </xf>
    <xf numFmtId="4" fontId="32" fillId="3" borderId="23">
      <alignment horizontal="right" vertical="center"/>
    </xf>
    <xf numFmtId="4" fontId="32" fillId="26" borderId="23">
      <alignment horizontal="right" vertical="center"/>
    </xf>
    <xf numFmtId="4" fontId="32" fillId="17" borderId="23">
      <alignment horizontal="right" vertical="center"/>
    </xf>
    <xf numFmtId="4" fontId="32" fillId="22" borderId="23">
      <alignment horizontal="right" vertical="center"/>
    </xf>
    <xf numFmtId="4" fontId="32" fillId="27" borderId="23">
      <alignment horizontal="right" vertical="center"/>
    </xf>
    <xf numFmtId="4" fontId="32" fillId="14" borderId="23">
      <alignment horizontal="right" vertical="center"/>
    </xf>
    <xf numFmtId="4" fontId="32" fillId="28" borderId="23">
      <alignment horizontal="right" vertical="center"/>
    </xf>
    <xf numFmtId="4" fontId="32" fillId="15" borderId="23">
      <alignment horizontal="right" vertical="center"/>
    </xf>
    <xf numFmtId="4" fontId="34" fillId="16" borderId="23">
      <alignment horizontal="left" vertical="center" indent="1"/>
    </xf>
    <xf numFmtId="4" fontId="32" fillId="7" borderId="24">
      <alignment horizontal="left" vertical="center" indent="1"/>
    </xf>
    <xf numFmtId="0" fontId="4" fillId="2" borderId="23">
      <alignment horizontal="left" vertical="center" indent="1"/>
    </xf>
    <xf numFmtId="4" fontId="32" fillId="7" borderId="23">
      <alignment horizontal="left" vertical="center" indent="1"/>
    </xf>
    <xf numFmtId="4" fontId="32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12" borderId="23">
      <alignment horizontal="left" vertical="center" indent="1"/>
    </xf>
    <xf numFmtId="0" fontId="4" fillId="12" borderId="23">
      <alignment horizontal="left" vertical="center" indent="1"/>
    </xf>
    <xf numFmtId="0" fontId="4" fillId="16" borderId="23">
      <alignment horizontal="left" vertical="center" indent="1"/>
    </xf>
    <xf numFmtId="0" fontId="4" fillId="16" borderId="23">
      <alignment horizontal="left" vertical="center" indent="1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2" fillId="5" borderId="23">
      <alignment vertical="center"/>
    </xf>
    <xf numFmtId="4" fontId="33" fillId="5" borderId="23">
      <alignment vertical="center"/>
    </xf>
    <xf numFmtId="4" fontId="32" fillId="5" borderId="23">
      <alignment horizontal="left" vertical="center" indent="1"/>
    </xf>
    <xf numFmtId="4" fontId="32" fillId="5" borderId="23">
      <alignment horizontal="left" vertical="center" indent="1"/>
    </xf>
    <xf numFmtId="4" fontId="32" fillId="7" borderId="23">
      <alignment horizontal="right" vertical="center"/>
    </xf>
    <xf numFmtId="4" fontId="33" fillId="7" borderId="23">
      <alignment horizontal="right" vertical="center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7" fillId="7" borderId="23">
      <alignment horizontal="right" vertical="center"/>
    </xf>
    <xf numFmtId="0" fontId="4" fillId="11" borderId="25"/>
    <xf numFmtId="38" fontId="39" fillId="11" borderId="25"/>
    <xf numFmtId="0" fontId="16" fillId="0" borderId="26"/>
    <xf numFmtId="0" fontId="16" fillId="0" borderId="27"/>
    <xf numFmtId="0" fontId="25" fillId="10" borderId="21"/>
    <xf numFmtId="0" fontId="25" fillId="10" borderId="21"/>
    <xf numFmtId="0" fontId="31" fillId="16" borderId="23"/>
    <xf numFmtId="0" fontId="31" fillId="16" borderId="23"/>
    <xf numFmtId="0" fontId="31" fillId="11" borderId="23"/>
    <xf numFmtId="0" fontId="13" fillId="16" borderId="21"/>
    <xf numFmtId="0" fontId="13" fillId="16" borderId="21"/>
    <xf numFmtId="0" fontId="13" fillId="11" borderId="21"/>
    <xf numFmtId="0" fontId="16" fillId="0" borderId="27"/>
    <xf numFmtId="0" fontId="16" fillId="0" borderId="27"/>
    <xf numFmtId="0" fontId="16" fillId="0" borderId="2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2"/>
    <xf numFmtId="0" fontId="8" fillId="5" borderId="22"/>
    <xf numFmtId="0" fontId="8" fillId="5" borderId="22"/>
    <xf numFmtId="0" fontId="8" fillId="5" borderId="22"/>
    <xf numFmtId="0" fontId="7" fillId="5" borderId="22"/>
    <xf numFmtId="0" fontId="8" fillId="5" borderId="22"/>
    <xf numFmtId="0" fontId="2" fillId="0" borderId="0"/>
    <xf numFmtId="0" fontId="1" fillId="0" borderId="0"/>
  </cellStyleXfs>
  <cellXfs count="122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60" fillId="0" borderId="0" xfId="669"/>
    <xf numFmtId="0" fontId="60" fillId="0" borderId="0" xfId="669" applyFill="1" applyBorder="1"/>
    <xf numFmtId="3" fontId="60" fillId="0" borderId="0" xfId="669" applyNumberFormat="1" applyFill="1" applyBorder="1"/>
    <xf numFmtId="3" fontId="61" fillId="31" borderId="29" xfId="669" applyNumberFormat="1" applyFont="1" applyFill="1" applyBorder="1" applyAlignment="1">
      <alignment horizontal="center" vertical="center"/>
    </xf>
    <xf numFmtId="3" fontId="60" fillId="31" borderId="29" xfId="669" applyNumberFormat="1" applyFont="1" applyFill="1" applyBorder="1" applyAlignment="1">
      <alignment horizontal="center" vertical="center"/>
    </xf>
    <xf numFmtId="3" fontId="60" fillId="31" borderId="29" xfId="669" applyNumberFormat="1" applyFill="1" applyBorder="1" applyAlignment="1">
      <alignment horizontal="center"/>
    </xf>
    <xf numFmtId="3" fontId="61" fillId="31" borderId="19" xfId="669" applyNumberFormat="1" applyFont="1" applyFill="1" applyBorder="1" applyAlignment="1">
      <alignment horizontal="center" vertical="center"/>
    </xf>
    <xf numFmtId="3" fontId="61" fillId="31" borderId="25" xfId="669" applyNumberFormat="1" applyFont="1" applyFill="1" applyBorder="1" applyAlignment="1">
      <alignment horizontal="center" vertical="center"/>
    </xf>
    <xf numFmtId="3" fontId="60" fillId="31" borderId="25" xfId="669" applyNumberFormat="1" applyFont="1" applyFill="1" applyBorder="1" applyAlignment="1">
      <alignment horizontal="center" vertical="center"/>
    </xf>
    <xf numFmtId="3" fontId="60" fillId="31" borderId="25" xfId="669" applyNumberFormat="1" applyFill="1" applyBorder="1" applyAlignment="1">
      <alignment horizontal="center"/>
    </xf>
    <xf numFmtId="0" fontId="62" fillId="31" borderId="32" xfId="669" applyFont="1" applyFill="1" applyBorder="1" applyAlignment="1">
      <alignment horizontal="centerContinuous" vertical="center" wrapText="1"/>
    </xf>
    <xf numFmtId="0" fontId="62" fillId="31" borderId="32" xfId="669" applyFont="1" applyFill="1" applyBorder="1" applyAlignment="1">
      <alignment horizontal="centerContinuous" wrapText="1"/>
    </xf>
    <xf numFmtId="0" fontId="63" fillId="31" borderId="0" xfId="0" applyFont="1" applyFill="1"/>
    <xf numFmtId="0" fontId="59" fillId="33" borderId="31" xfId="669" applyFont="1" applyFill="1" applyBorder="1" applyAlignment="1">
      <alignment horizontal="center" vertical="center" wrapText="1"/>
    </xf>
    <xf numFmtId="0" fontId="60" fillId="33" borderId="31" xfId="669" applyFont="1" applyFill="1" applyBorder="1" applyAlignment="1">
      <alignment horizontal="center"/>
    </xf>
    <xf numFmtId="0" fontId="60" fillId="33" borderId="31" xfId="669" applyFill="1" applyBorder="1" applyAlignment="1">
      <alignment horizontal="center"/>
    </xf>
    <xf numFmtId="0" fontId="0" fillId="31" borderId="0" xfId="0" applyFill="1"/>
    <xf numFmtId="0" fontId="61" fillId="0" borderId="0" xfId="669" applyFont="1" applyFill="1" applyBorder="1"/>
    <xf numFmtId="0" fontId="63" fillId="0" borderId="0" xfId="0" applyFont="1" applyFill="1" applyBorder="1"/>
    <xf numFmtId="0" fontId="61" fillId="31" borderId="0" xfId="669" applyFont="1" applyFill="1"/>
    <xf numFmtId="0" fontId="60" fillId="31" borderId="0" xfId="669" applyFill="1"/>
    <xf numFmtId="0" fontId="61" fillId="31" borderId="29" xfId="669" applyFont="1" applyFill="1" applyBorder="1" applyAlignment="1">
      <alignment vertical="center"/>
    </xf>
    <xf numFmtId="0" fontId="60" fillId="31" borderId="29" xfId="669" applyFont="1" applyFill="1" applyBorder="1" applyAlignment="1">
      <alignment vertical="center"/>
    </xf>
    <xf numFmtId="0" fontId="59" fillId="31" borderId="29" xfId="669" applyFont="1" applyFill="1" applyBorder="1" applyAlignment="1">
      <alignment vertical="center"/>
    </xf>
    <xf numFmtId="0" fontId="59" fillId="31" borderId="29" xfId="669" applyFont="1" applyFill="1" applyBorder="1" applyAlignment="1">
      <alignment vertical="center" wrapText="1"/>
    </xf>
    <xf numFmtId="0" fontId="61" fillId="31" borderId="20" xfId="669" applyFont="1" applyFill="1" applyBorder="1" applyAlignment="1">
      <alignment vertical="center"/>
    </xf>
    <xf numFmtId="0" fontId="61" fillId="31" borderId="25" xfId="669" applyFont="1" applyFill="1" applyBorder="1" applyAlignment="1">
      <alignment vertical="center"/>
    </xf>
    <xf numFmtId="0" fontId="60" fillId="31" borderId="25" xfId="669" applyFont="1" applyFill="1" applyBorder="1" applyAlignment="1">
      <alignment vertical="center"/>
    </xf>
    <xf numFmtId="0" fontId="59" fillId="31" borderId="25" xfId="669" applyFont="1" applyFill="1" applyBorder="1" applyAlignment="1">
      <alignment vertical="center"/>
    </xf>
    <xf numFmtId="0" fontId="59" fillId="31" borderId="25" xfId="669" applyFont="1" applyFill="1" applyBorder="1" applyAlignment="1">
      <alignment vertical="center" wrapText="1"/>
    </xf>
    <xf numFmtId="0" fontId="59" fillId="33" borderId="20" xfId="669" applyFont="1" applyFill="1" applyBorder="1" applyAlignment="1">
      <alignment vertical="center" wrapText="1"/>
    </xf>
    <xf numFmtId="14" fontId="60" fillId="33" borderId="20" xfId="669" applyNumberFormat="1" applyFont="1" applyFill="1" applyBorder="1" applyAlignment="1">
      <alignment horizontal="center"/>
    </xf>
    <xf numFmtId="14" fontId="60" fillId="33" borderId="20" xfId="669" applyNumberFormat="1" applyFill="1" applyBorder="1" applyAlignment="1">
      <alignment horizontal="center"/>
    </xf>
    <xf numFmtId="3" fontId="61" fillId="31" borderId="20" xfId="669" applyNumberFormat="1" applyFont="1" applyFill="1" applyBorder="1" applyAlignment="1">
      <alignment horizontal="center" vertical="center"/>
    </xf>
    <xf numFmtId="0" fontId="61" fillId="31" borderId="31" xfId="669" applyFont="1" applyFill="1" applyBorder="1" applyAlignment="1">
      <alignment horizontal="center" vertical="center" wrapText="1"/>
    </xf>
    <xf numFmtId="0" fontId="61" fillId="31" borderId="39" xfId="669" applyFont="1" applyFill="1" applyBorder="1" applyAlignment="1">
      <alignment horizontal="center" vertical="center" wrapText="1"/>
    </xf>
    <xf numFmtId="0" fontId="61" fillId="33" borderId="43" xfId="669" applyFont="1" applyFill="1" applyBorder="1" applyAlignment="1">
      <alignment horizontal="center"/>
    </xf>
    <xf numFmtId="3" fontId="61" fillId="31" borderId="43" xfId="669" applyNumberFormat="1" applyFont="1" applyFill="1" applyBorder="1" applyAlignment="1">
      <alignment horizontal="right" vertical="center"/>
    </xf>
    <xf numFmtId="3" fontId="60" fillId="31" borderId="43" xfId="669" applyNumberFormat="1" applyFont="1" applyFill="1" applyBorder="1" applyAlignment="1">
      <alignment horizontal="right" vertical="center"/>
    </xf>
    <xf numFmtId="0" fontId="61" fillId="33" borderId="46" xfId="669" applyFont="1" applyFill="1" applyBorder="1" applyAlignment="1">
      <alignment horizontal="center"/>
    </xf>
    <xf numFmtId="3" fontId="61" fillId="31" borderId="46" xfId="669" applyNumberFormat="1" applyFont="1" applyFill="1" applyBorder="1" applyAlignment="1">
      <alignment horizontal="right" vertical="center"/>
    </xf>
    <xf numFmtId="3" fontId="60" fillId="31" borderId="46" xfId="669" applyNumberFormat="1" applyFont="1" applyFill="1" applyBorder="1" applyAlignment="1">
      <alignment horizontal="right" vertical="center"/>
    </xf>
    <xf numFmtId="0" fontId="61" fillId="33" borderId="49" xfId="669" applyFont="1" applyFill="1" applyBorder="1" applyAlignment="1">
      <alignment horizontal="center"/>
    </xf>
    <xf numFmtId="3" fontId="61" fillId="31" borderId="49" xfId="669" applyNumberFormat="1" applyFont="1" applyFill="1" applyBorder="1" applyAlignment="1">
      <alignment horizontal="right" vertical="center"/>
    </xf>
    <xf numFmtId="3" fontId="60" fillId="31" borderId="49" xfId="669" applyNumberFormat="1" applyFont="1" applyFill="1" applyBorder="1" applyAlignment="1">
      <alignment horizontal="right" vertical="center"/>
    </xf>
    <xf numFmtId="0" fontId="61" fillId="33" borderId="43" xfId="669" applyFont="1" applyFill="1" applyBorder="1" applyAlignment="1">
      <alignment horizontal="center" vertical="center"/>
    </xf>
    <xf numFmtId="0" fontId="61" fillId="33" borderId="46" xfId="669" applyFont="1" applyFill="1" applyBorder="1" applyAlignment="1">
      <alignment horizontal="center" vertical="center"/>
    </xf>
    <xf numFmtId="0" fontId="61" fillId="33" borderId="49" xfId="669" applyFont="1" applyFill="1" applyBorder="1" applyAlignment="1">
      <alignment horizontal="center" vertical="center"/>
    </xf>
    <xf numFmtId="3" fontId="61" fillId="31" borderId="46" xfId="669" applyNumberFormat="1" applyFont="1" applyFill="1" applyBorder="1" applyAlignment="1">
      <alignment horizontal="right"/>
    </xf>
    <xf numFmtId="0" fontId="61" fillId="33" borderId="53" xfId="669" applyFont="1" applyFill="1" applyBorder="1" applyAlignment="1">
      <alignment horizontal="center" vertical="center"/>
    </xf>
    <xf numFmtId="3" fontId="61" fillId="31" borderId="53" xfId="669" applyNumberFormat="1" applyFont="1" applyFill="1" applyBorder="1" applyAlignment="1">
      <alignment horizontal="right"/>
    </xf>
    <xf numFmtId="0" fontId="65" fillId="31" borderId="0" xfId="0" applyFont="1" applyFill="1" applyAlignment="1">
      <alignment vertical="top"/>
    </xf>
    <xf numFmtId="0" fontId="60" fillId="0" borderId="0" xfId="669" applyFont="1"/>
    <xf numFmtId="0" fontId="66" fillId="31" borderId="0" xfId="0" applyFont="1" applyFill="1" applyBorder="1" applyAlignment="1">
      <alignment horizontal="center" vertical="top" wrapText="1"/>
    </xf>
    <xf numFmtId="0" fontId="66" fillId="31" borderId="0" xfId="0" applyFont="1" applyFill="1" applyBorder="1" applyAlignment="1">
      <alignment horizontal="left" vertical="top" wrapText="1"/>
    </xf>
    <xf numFmtId="0" fontId="66" fillId="31" borderId="0" xfId="0" applyFont="1" applyFill="1" applyBorder="1" applyAlignment="1">
      <alignment horizontal="center" wrapText="1"/>
    </xf>
    <xf numFmtId="0" fontId="65" fillId="31" borderId="0" xfId="0" applyFont="1" applyFill="1"/>
    <xf numFmtId="3" fontId="60" fillId="31" borderId="43" xfId="669" applyNumberFormat="1" applyFont="1" applyFill="1" applyBorder="1" applyAlignment="1">
      <alignment horizontal="right"/>
    </xf>
    <xf numFmtId="3" fontId="60" fillId="31" borderId="44" xfId="669" applyNumberFormat="1" applyFont="1" applyFill="1" applyBorder="1" applyAlignment="1">
      <alignment horizontal="right"/>
    </xf>
    <xf numFmtId="3" fontId="60" fillId="31" borderId="46" xfId="669" applyNumberFormat="1" applyFont="1" applyFill="1" applyBorder="1" applyAlignment="1">
      <alignment horizontal="right"/>
    </xf>
    <xf numFmtId="3" fontId="60" fillId="31" borderId="47" xfId="669" applyNumberFormat="1" applyFont="1" applyFill="1" applyBorder="1" applyAlignment="1">
      <alignment horizontal="right"/>
    </xf>
    <xf numFmtId="3" fontId="60" fillId="31" borderId="49" xfId="669" applyNumberFormat="1" applyFont="1" applyFill="1" applyBorder="1" applyAlignment="1">
      <alignment horizontal="right"/>
    </xf>
    <xf numFmtId="3" fontId="60" fillId="31" borderId="50" xfId="669" applyNumberFormat="1" applyFont="1" applyFill="1" applyBorder="1" applyAlignment="1">
      <alignment horizontal="right"/>
    </xf>
    <xf numFmtId="3" fontId="60" fillId="31" borderId="53" xfId="669" applyNumberFormat="1" applyFont="1" applyFill="1" applyBorder="1" applyAlignment="1">
      <alignment horizontal="right"/>
    </xf>
    <xf numFmtId="3" fontId="60" fillId="31" borderId="54" xfId="669" applyNumberFormat="1" applyFont="1" applyFill="1" applyBorder="1" applyAlignment="1">
      <alignment horizontal="right"/>
    </xf>
    <xf numFmtId="3" fontId="65" fillId="31" borderId="0" xfId="0" applyNumberFormat="1" applyFont="1" applyFill="1"/>
    <xf numFmtId="0" fontId="65" fillId="0" borderId="0" xfId="0" applyFont="1"/>
    <xf numFmtId="3" fontId="61" fillId="32" borderId="36" xfId="669" applyNumberFormat="1" applyFont="1" applyFill="1" applyBorder="1" applyAlignment="1">
      <alignment horizontal="right" vertical="center"/>
    </xf>
    <xf numFmtId="3" fontId="61" fillId="32" borderId="37" xfId="669" applyNumberFormat="1" applyFont="1" applyFill="1" applyBorder="1" applyAlignment="1">
      <alignment horizontal="right" vertical="center"/>
    </xf>
    <xf numFmtId="3" fontId="61" fillId="31" borderId="43" xfId="669" applyNumberFormat="1" applyFont="1" applyFill="1" applyBorder="1" applyAlignment="1">
      <alignment horizontal="right"/>
    </xf>
    <xf numFmtId="0" fontId="60" fillId="34" borderId="0" xfId="669" applyFill="1"/>
    <xf numFmtId="0" fontId="61" fillId="33" borderId="40" xfId="669" applyFont="1" applyFill="1" applyBorder="1" applyAlignment="1">
      <alignment horizontal="center" vertical="center" wrapText="1"/>
    </xf>
    <xf numFmtId="0" fontId="61" fillId="33" borderId="41" xfId="669" applyFont="1" applyFill="1" applyBorder="1" applyAlignment="1">
      <alignment horizontal="center" vertical="center" wrapText="1"/>
    </xf>
    <xf numFmtId="0" fontId="61" fillId="33" borderId="55" xfId="669" applyFont="1" applyFill="1" applyBorder="1" applyAlignment="1">
      <alignment horizontal="center" vertical="center" wrapText="1"/>
    </xf>
    <xf numFmtId="0" fontId="61" fillId="32" borderId="56" xfId="669" applyFont="1" applyFill="1" applyBorder="1" applyAlignment="1">
      <alignment horizontal="center" vertical="top" wrapText="1"/>
    </xf>
    <xf numFmtId="0" fontId="61" fillId="32" borderId="36" xfId="669" applyFont="1" applyFill="1" applyBorder="1" applyAlignment="1">
      <alignment horizontal="center" vertical="top" wrapText="1"/>
    </xf>
    <xf numFmtId="0" fontId="61" fillId="33" borderId="42" xfId="669" applyFont="1" applyFill="1" applyBorder="1" applyAlignment="1">
      <alignment horizontal="left" vertical="center" wrapText="1"/>
    </xf>
    <xf numFmtId="0" fontId="61" fillId="33" borderId="45" xfId="669" applyFont="1" applyFill="1" applyBorder="1" applyAlignment="1">
      <alignment horizontal="left" vertical="center" wrapText="1"/>
    </xf>
    <xf numFmtId="0" fontId="61" fillId="33" borderId="40" xfId="669" applyFont="1" applyFill="1" applyBorder="1" applyAlignment="1">
      <alignment horizontal="left" vertical="center" wrapText="1"/>
    </xf>
    <xf numFmtId="0" fontId="61" fillId="33" borderId="41" xfId="669" applyFont="1" applyFill="1" applyBorder="1" applyAlignment="1">
      <alignment horizontal="left" vertical="center" wrapText="1"/>
    </xf>
    <xf numFmtId="0" fontId="61" fillId="33" borderId="51" xfId="669" applyFont="1" applyFill="1" applyBorder="1" applyAlignment="1">
      <alignment horizontal="left" vertical="center" wrapText="1"/>
    </xf>
    <xf numFmtId="0" fontId="61" fillId="33" borderId="42" xfId="669" applyFont="1" applyFill="1" applyBorder="1" applyAlignment="1">
      <alignment horizontal="left" vertical="top" wrapText="1"/>
    </xf>
    <xf numFmtId="0" fontId="61" fillId="33" borderId="45" xfId="669" applyFont="1" applyFill="1" applyBorder="1" applyAlignment="1">
      <alignment horizontal="left" vertical="top" wrapText="1"/>
    </xf>
    <xf numFmtId="0" fontId="61" fillId="33" borderId="52" xfId="669" applyFont="1" applyFill="1" applyBorder="1" applyAlignment="1">
      <alignment horizontal="left" vertical="top" wrapText="1"/>
    </xf>
    <xf numFmtId="0" fontId="61" fillId="33" borderId="48" xfId="669" applyFont="1" applyFill="1" applyBorder="1" applyAlignment="1">
      <alignment horizontal="left" vertical="center" wrapText="1"/>
    </xf>
    <xf numFmtId="0" fontId="61" fillId="33" borderId="51" xfId="669" applyFont="1" applyFill="1" applyBorder="1" applyAlignment="1">
      <alignment horizontal="center" vertical="center" wrapText="1"/>
    </xf>
    <xf numFmtId="0" fontId="64" fillId="31" borderId="0" xfId="0" applyFont="1" applyFill="1" applyBorder="1" applyAlignment="1">
      <alignment horizontal="center" vertical="top" wrapText="1"/>
    </xf>
    <xf numFmtId="0" fontId="61" fillId="33" borderId="33" xfId="669" applyFont="1" applyFill="1" applyBorder="1" applyAlignment="1">
      <alignment horizontal="center" vertical="top" wrapText="1"/>
    </xf>
    <xf numFmtId="0" fontId="61" fillId="33" borderId="34" xfId="669" applyFont="1" applyFill="1" applyBorder="1" applyAlignment="1">
      <alignment horizontal="center" vertical="top" wrapText="1"/>
    </xf>
    <xf numFmtId="0" fontId="61" fillId="33" borderId="35" xfId="669" applyFont="1" applyFill="1" applyBorder="1" applyAlignment="1">
      <alignment horizontal="center" vertical="top" wrapText="1"/>
    </xf>
    <xf numFmtId="0" fontId="61" fillId="33" borderId="38" xfId="669" applyFont="1" applyFill="1" applyBorder="1" applyAlignment="1">
      <alignment horizontal="center" vertical="top" wrapText="1"/>
    </xf>
    <xf numFmtId="0" fontId="61" fillId="33" borderId="0" xfId="669" applyFont="1" applyFill="1" applyBorder="1" applyAlignment="1">
      <alignment horizontal="center" vertical="top" wrapText="1"/>
    </xf>
    <xf numFmtId="0" fontId="61" fillId="33" borderId="30" xfId="669" applyFont="1" applyFill="1" applyBorder="1" applyAlignment="1">
      <alignment horizontal="center" vertical="top" wrapText="1"/>
    </xf>
    <xf numFmtId="0" fontId="61" fillId="31" borderId="36" xfId="669" applyFont="1" applyFill="1" applyBorder="1" applyAlignment="1">
      <alignment horizontal="center" vertical="center" wrapText="1"/>
    </xf>
    <xf numFmtId="0" fontId="61" fillId="31" borderId="31" xfId="669" applyFont="1" applyFill="1" applyBorder="1" applyAlignment="1">
      <alignment horizontal="center" vertical="center" wrapText="1"/>
    </xf>
    <xf numFmtId="0" fontId="66" fillId="0" borderId="36" xfId="0" applyFont="1" applyBorder="1" applyAlignment="1">
      <alignment horizontal="center"/>
    </xf>
    <xf numFmtId="0" fontId="66" fillId="0" borderId="37" xfId="0" applyFont="1" applyBorder="1" applyAlignment="1">
      <alignment horizontal="center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pane xSplit="3" ySplit="4" topLeftCell="D86" activePane="bottomRight" state="frozen"/>
      <selection pane="topRight" activeCell="D1" sqref="D1"/>
      <selection pane="bottomLeft" activeCell="A5" sqref="A5"/>
      <selection pane="bottomRight" activeCell="A3" sqref="A3:C4"/>
    </sheetView>
  </sheetViews>
  <sheetFormatPr defaultColWidth="0" defaultRowHeight="15" zeroHeight="1"/>
  <cols>
    <col min="1" max="1" width="10.7109375" style="91" customWidth="1"/>
    <col min="2" max="2" width="12.7109375" style="91" customWidth="1"/>
    <col min="3" max="3" width="6.42578125" style="91" customWidth="1"/>
    <col min="4" max="10" width="10.7109375" style="91" customWidth="1"/>
    <col min="11" max="11" width="3.7109375" style="91" customWidth="1"/>
    <col min="12" max="16384" width="9.140625" style="77" hidden="1"/>
  </cols>
  <sheetData>
    <row r="1" spans="1:11" ht="39.950000000000003" customHeight="1">
      <c r="A1" s="111" t="s">
        <v>119</v>
      </c>
      <c r="B1" s="111"/>
      <c r="C1" s="111"/>
      <c r="D1" s="111"/>
      <c r="E1" s="111"/>
      <c r="F1" s="111"/>
      <c r="G1" s="111"/>
      <c r="H1" s="111"/>
      <c r="I1" s="111"/>
      <c r="J1" s="111"/>
      <c r="K1" s="76"/>
    </row>
    <row r="2" spans="1:11" ht="15.75" thickBot="1">
      <c r="A2" s="78"/>
      <c r="B2" s="79"/>
      <c r="C2" s="78"/>
      <c r="D2" s="78"/>
      <c r="E2" s="78"/>
      <c r="F2" s="78"/>
      <c r="G2" s="78"/>
      <c r="H2" s="78"/>
      <c r="I2" s="76"/>
      <c r="J2" s="80" t="s">
        <v>101</v>
      </c>
      <c r="K2" s="76"/>
    </row>
    <row r="3" spans="1:11" ht="15" customHeight="1">
      <c r="A3" s="112"/>
      <c r="B3" s="113"/>
      <c r="C3" s="114"/>
      <c r="D3" s="118" t="s">
        <v>107</v>
      </c>
      <c r="E3" s="120" t="s">
        <v>112</v>
      </c>
      <c r="F3" s="120"/>
      <c r="G3" s="120"/>
      <c r="H3" s="120"/>
      <c r="I3" s="120"/>
      <c r="J3" s="121"/>
      <c r="K3" s="81"/>
    </row>
    <row r="4" spans="1:11" ht="39" thickBot="1">
      <c r="A4" s="115"/>
      <c r="B4" s="116"/>
      <c r="C4" s="117"/>
      <c r="D4" s="119"/>
      <c r="E4" s="59" t="s">
        <v>111</v>
      </c>
      <c r="F4" s="59" t="s">
        <v>108</v>
      </c>
      <c r="G4" s="59" t="s">
        <v>109</v>
      </c>
      <c r="H4" s="59" t="s">
        <v>90</v>
      </c>
      <c r="I4" s="59" t="s">
        <v>110</v>
      </c>
      <c r="J4" s="60" t="s">
        <v>91</v>
      </c>
      <c r="K4" s="81"/>
    </row>
    <row r="5" spans="1:11" ht="15.75" customHeight="1">
      <c r="A5" s="96" t="s">
        <v>118</v>
      </c>
      <c r="B5" s="99" t="s">
        <v>86</v>
      </c>
      <c r="C5" s="100"/>
      <c r="D5" s="92">
        <f t="shared" ref="D5:D13" si="0">SUM(E5:J5)</f>
        <v>521856</v>
      </c>
      <c r="E5" s="92">
        <f t="shared" ref="E5:J5" si="1">SUM(E6:E13)</f>
        <v>25082</v>
      </c>
      <c r="F5" s="92">
        <f t="shared" si="1"/>
        <v>2564</v>
      </c>
      <c r="G5" s="92">
        <f t="shared" si="1"/>
        <v>18626</v>
      </c>
      <c r="H5" s="92">
        <f t="shared" si="1"/>
        <v>53890</v>
      </c>
      <c r="I5" s="92">
        <f t="shared" si="1"/>
        <v>363987</v>
      </c>
      <c r="J5" s="93">
        <f t="shared" si="1"/>
        <v>57707</v>
      </c>
      <c r="K5" s="81"/>
    </row>
    <row r="6" spans="1:11" ht="15" customHeight="1">
      <c r="A6" s="97"/>
      <c r="B6" s="101" t="s">
        <v>113</v>
      </c>
      <c r="C6" s="61">
        <v>2026</v>
      </c>
      <c r="D6" s="62">
        <f t="shared" si="0"/>
        <v>376957</v>
      </c>
      <c r="E6" s="63">
        <v>20958</v>
      </c>
      <c r="F6" s="82">
        <v>2443</v>
      </c>
      <c r="G6" s="82">
        <v>15776</v>
      </c>
      <c r="H6" s="82">
        <v>52573</v>
      </c>
      <c r="I6" s="82">
        <v>228754</v>
      </c>
      <c r="J6" s="83">
        <v>56453</v>
      </c>
      <c r="K6" s="81"/>
    </row>
    <row r="7" spans="1:11">
      <c r="A7" s="97"/>
      <c r="B7" s="101"/>
      <c r="C7" s="64">
        <v>2025</v>
      </c>
      <c r="D7" s="65">
        <f t="shared" ref="D7" si="2">SUM(E7:J7)</f>
        <v>87244</v>
      </c>
      <c r="E7" s="66">
        <v>420</v>
      </c>
      <c r="F7" s="84">
        <v>0</v>
      </c>
      <c r="G7" s="84">
        <v>1916</v>
      </c>
      <c r="H7" s="84">
        <v>1168</v>
      </c>
      <c r="I7" s="84">
        <v>83384</v>
      </c>
      <c r="J7" s="85">
        <v>356</v>
      </c>
      <c r="K7" s="81"/>
    </row>
    <row r="8" spans="1:11">
      <c r="A8" s="97"/>
      <c r="B8" s="102"/>
      <c r="C8" s="64">
        <v>2024</v>
      </c>
      <c r="D8" s="65">
        <f t="shared" si="0"/>
        <v>41583</v>
      </c>
      <c r="E8" s="66">
        <v>39</v>
      </c>
      <c r="F8" s="84">
        <v>0</v>
      </c>
      <c r="G8" s="84">
        <v>0</v>
      </c>
      <c r="H8" s="84">
        <v>0</v>
      </c>
      <c r="I8" s="84">
        <v>41472</v>
      </c>
      <c r="J8" s="85">
        <v>72</v>
      </c>
      <c r="K8" s="81"/>
    </row>
    <row r="9" spans="1:11">
      <c r="A9" s="97"/>
      <c r="B9" s="102"/>
      <c r="C9" s="64">
        <v>2023</v>
      </c>
      <c r="D9" s="65">
        <f t="shared" si="0"/>
        <v>6254</v>
      </c>
      <c r="E9" s="66">
        <v>389</v>
      </c>
      <c r="F9" s="84">
        <v>9</v>
      </c>
      <c r="G9" s="84">
        <v>444</v>
      </c>
      <c r="H9" s="84">
        <v>0</v>
      </c>
      <c r="I9" s="84">
        <v>5380</v>
      </c>
      <c r="J9" s="85">
        <v>32</v>
      </c>
      <c r="K9" s="81"/>
    </row>
    <row r="10" spans="1:11">
      <c r="A10" s="97"/>
      <c r="B10" s="102"/>
      <c r="C10" s="64">
        <v>2022</v>
      </c>
      <c r="D10" s="65">
        <f t="shared" si="0"/>
        <v>7043</v>
      </c>
      <c r="E10" s="66">
        <v>3276</v>
      </c>
      <c r="F10" s="84">
        <v>112</v>
      </c>
      <c r="G10" s="84">
        <v>490</v>
      </c>
      <c r="H10" s="84">
        <v>149</v>
      </c>
      <c r="I10" s="84">
        <v>2222</v>
      </c>
      <c r="J10" s="85">
        <v>794</v>
      </c>
      <c r="K10" s="81"/>
    </row>
    <row r="11" spans="1:11">
      <c r="A11" s="97"/>
      <c r="B11" s="102"/>
      <c r="C11" s="64">
        <v>2021</v>
      </c>
      <c r="D11" s="65">
        <f t="shared" si="0"/>
        <v>1605</v>
      </c>
      <c r="E11" s="66"/>
      <c r="F11" s="84"/>
      <c r="G11" s="84"/>
      <c r="H11" s="84"/>
      <c r="I11" s="84">
        <v>1605</v>
      </c>
      <c r="J11" s="85"/>
      <c r="K11" s="81"/>
    </row>
    <row r="12" spans="1:11">
      <c r="A12" s="97"/>
      <c r="B12" s="102"/>
      <c r="C12" s="64">
        <v>2020</v>
      </c>
      <c r="D12" s="65">
        <f t="shared" si="0"/>
        <v>748</v>
      </c>
      <c r="E12" s="66"/>
      <c r="F12" s="84"/>
      <c r="G12" s="84"/>
      <c r="H12" s="84"/>
      <c r="I12" s="84">
        <v>748</v>
      </c>
      <c r="J12" s="85"/>
      <c r="K12" s="81"/>
    </row>
    <row r="13" spans="1:11" ht="15.75" thickBot="1">
      <c r="A13" s="97"/>
      <c r="B13" s="102"/>
      <c r="C13" s="64">
        <v>2019</v>
      </c>
      <c r="D13" s="65">
        <f t="shared" si="0"/>
        <v>422</v>
      </c>
      <c r="E13" s="66"/>
      <c r="F13" s="84"/>
      <c r="G13" s="84"/>
      <c r="H13" s="84"/>
      <c r="I13" s="84">
        <v>422</v>
      </c>
      <c r="J13" s="85"/>
      <c r="K13" s="81"/>
    </row>
    <row r="14" spans="1:11" ht="15.75" customHeight="1">
      <c r="A14" s="96" t="s">
        <v>100</v>
      </c>
      <c r="B14" s="99" t="s">
        <v>86</v>
      </c>
      <c r="C14" s="100"/>
      <c r="D14" s="92">
        <f t="shared" ref="D14:D46" si="3">SUM(E14:J14)</f>
        <v>418628</v>
      </c>
      <c r="E14" s="92">
        <f>SUM(E15:E21)</f>
        <v>19221</v>
      </c>
      <c r="F14" s="92">
        <f t="shared" ref="F14:J14" si="4">SUM(F15:F21)</f>
        <v>2247</v>
      </c>
      <c r="G14" s="92">
        <f t="shared" si="4"/>
        <v>21305</v>
      </c>
      <c r="H14" s="92">
        <f t="shared" si="4"/>
        <v>4922</v>
      </c>
      <c r="I14" s="92">
        <f t="shared" si="4"/>
        <v>331306</v>
      </c>
      <c r="J14" s="93">
        <f t="shared" si="4"/>
        <v>39627</v>
      </c>
      <c r="K14" s="81"/>
    </row>
    <row r="15" spans="1:11" ht="15" customHeight="1">
      <c r="A15" s="97"/>
      <c r="B15" s="101" t="s">
        <v>113</v>
      </c>
      <c r="C15" s="61">
        <v>2025</v>
      </c>
      <c r="D15" s="62">
        <f t="shared" si="3"/>
        <v>356966</v>
      </c>
      <c r="E15" s="63">
        <v>15446</v>
      </c>
      <c r="F15" s="82">
        <v>2126</v>
      </c>
      <c r="G15" s="82">
        <v>20371</v>
      </c>
      <c r="H15" s="82">
        <v>3170</v>
      </c>
      <c r="I15" s="82">
        <v>277749</v>
      </c>
      <c r="J15" s="83">
        <v>38104</v>
      </c>
      <c r="K15" s="81"/>
    </row>
    <row r="16" spans="1:11">
      <c r="A16" s="97"/>
      <c r="B16" s="102"/>
      <c r="C16" s="64">
        <v>2024</v>
      </c>
      <c r="D16" s="65">
        <f t="shared" si="3"/>
        <v>44576</v>
      </c>
      <c r="E16" s="66">
        <v>39</v>
      </c>
      <c r="F16" s="84">
        <v>0</v>
      </c>
      <c r="G16" s="84">
        <v>0</v>
      </c>
      <c r="H16" s="84">
        <v>1603</v>
      </c>
      <c r="I16" s="84">
        <v>42806</v>
      </c>
      <c r="J16" s="85">
        <v>128</v>
      </c>
      <c r="K16" s="81"/>
    </row>
    <row r="17" spans="1:11">
      <c r="A17" s="97"/>
      <c r="B17" s="102"/>
      <c r="C17" s="64">
        <v>2023</v>
      </c>
      <c r="D17" s="65">
        <f t="shared" si="3"/>
        <v>6558</v>
      </c>
      <c r="E17" s="66">
        <v>389</v>
      </c>
      <c r="F17" s="84">
        <v>9</v>
      </c>
      <c r="G17" s="84">
        <v>444</v>
      </c>
      <c r="H17" s="84">
        <v>0</v>
      </c>
      <c r="I17" s="84">
        <v>5622</v>
      </c>
      <c r="J17" s="85">
        <v>94</v>
      </c>
      <c r="K17" s="81"/>
    </row>
    <row r="18" spans="1:11">
      <c r="A18" s="97"/>
      <c r="B18" s="102"/>
      <c r="C18" s="64">
        <v>2022</v>
      </c>
      <c r="D18" s="65">
        <f t="shared" si="3"/>
        <v>7719</v>
      </c>
      <c r="E18" s="66">
        <v>3347</v>
      </c>
      <c r="F18" s="84">
        <v>112</v>
      </c>
      <c r="G18" s="84">
        <v>490</v>
      </c>
      <c r="H18" s="84">
        <v>149</v>
      </c>
      <c r="I18" s="84">
        <v>2320</v>
      </c>
      <c r="J18" s="85">
        <v>1301</v>
      </c>
      <c r="K18" s="81"/>
    </row>
    <row r="19" spans="1:11">
      <c r="A19" s="97"/>
      <c r="B19" s="102"/>
      <c r="C19" s="64">
        <v>2021</v>
      </c>
      <c r="D19" s="65">
        <f t="shared" si="3"/>
        <v>1634</v>
      </c>
      <c r="E19" s="66"/>
      <c r="F19" s="84"/>
      <c r="G19" s="84"/>
      <c r="H19" s="84"/>
      <c r="I19" s="84">
        <v>1634</v>
      </c>
      <c r="J19" s="85"/>
      <c r="K19" s="81"/>
    </row>
    <row r="20" spans="1:11">
      <c r="A20" s="97"/>
      <c r="B20" s="102"/>
      <c r="C20" s="64">
        <v>2020</v>
      </c>
      <c r="D20" s="65">
        <f t="shared" si="3"/>
        <v>752</v>
      </c>
      <c r="E20" s="66"/>
      <c r="F20" s="84"/>
      <c r="G20" s="84"/>
      <c r="H20" s="84"/>
      <c r="I20" s="84">
        <v>752</v>
      </c>
      <c r="J20" s="85"/>
      <c r="K20" s="81"/>
    </row>
    <row r="21" spans="1:11" ht="15.75" thickBot="1">
      <c r="A21" s="97"/>
      <c r="B21" s="102"/>
      <c r="C21" s="64">
        <v>2019</v>
      </c>
      <c r="D21" s="65">
        <f t="shared" si="3"/>
        <v>423</v>
      </c>
      <c r="E21" s="66"/>
      <c r="F21" s="84"/>
      <c r="G21" s="84"/>
      <c r="H21" s="84"/>
      <c r="I21" s="84">
        <v>423</v>
      </c>
      <c r="J21" s="85"/>
      <c r="K21" s="81"/>
    </row>
    <row r="22" spans="1:11" ht="15.75" customHeight="1">
      <c r="A22" s="96" t="s">
        <v>99</v>
      </c>
      <c r="B22" s="99" t="s">
        <v>86</v>
      </c>
      <c r="C22" s="100"/>
      <c r="D22" s="92">
        <f t="shared" si="3"/>
        <v>423520</v>
      </c>
      <c r="E22" s="92">
        <f>SUM(E23:E29)</f>
        <v>13316</v>
      </c>
      <c r="F22" s="92">
        <f t="shared" ref="F22:J22" si="5">SUM(F23:F29)</f>
        <v>1532</v>
      </c>
      <c r="G22" s="92">
        <f t="shared" si="5"/>
        <v>9717</v>
      </c>
      <c r="H22" s="92">
        <f t="shared" si="5"/>
        <v>18972</v>
      </c>
      <c r="I22" s="92">
        <f t="shared" si="5"/>
        <v>342890</v>
      </c>
      <c r="J22" s="93">
        <f t="shared" si="5"/>
        <v>37093</v>
      </c>
      <c r="K22" s="81"/>
    </row>
    <row r="23" spans="1:11" ht="15" customHeight="1">
      <c r="A23" s="97"/>
      <c r="B23" s="101" t="s">
        <v>113</v>
      </c>
      <c r="C23" s="61">
        <v>2025</v>
      </c>
      <c r="D23" s="62">
        <f t="shared" si="3"/>
        <v>358716</v>
      </c>
      <c r="E23" s="63">
        <v>9421</v>
      </c>
      <c r="F23" s="82">
        <v>1411</v>
      </c>
      <c r="G23" s="82">
        <v>8783</v>
      </c>
      <c r="H23" s="82">
        <v>17220</v>
      </c>
      <c r="I23" s="82">
        <v>286346</v>
      </c>
      <c r="J23" s="83">
        <v>35535</v>
      </c>
      <c r="K23" s="81"/>
    </row>
    <row r="24" spans="1:11">
      <c r="A24" s="97"/>
      <c r="B24" s="102"/>
      <c r="C24" s="64">
        <v>2024</v>
      </c>
      <c r="D24" s="65">
        <f t="shared" si="3"/>
        <v>47093</v>
      </c>
      <c r="E24" s="66">
        <v>39</v>
      </c>
      <c r="F24" s="84">
        <v>0</v>
      </c>
      <c r="G24" s="84">
        <v>0</v>
      </c>
      <c r="H24" s="84">
        <v>1603</v>
      </c>
      <c r="I24" s="84">
        <v>45288</v>
      </c>
      <c r="J24" s="85">
        <v>163</v>
      </c>
      <c r="K24" s="81"/>
    </row>
    <row r="25" spans="1:11">
      <c r="A25" s="97"/>
      <c r="B25" s="102"/>
      <c r="C25" s="64">
        <v>2023</v>
      </c>
      <c r="D25" s="65">
        <f t="shared" si="3"/>
        <v>6875</v>
      </c>
      <c r="E25" s="66">
        <v>404</v>
      </c>
      <c r="F25" s="84">
        <v>9</v>
      </c>
      <c r="G25" s="84">
        <v>444</v>
      </c>
      <c r="H25" s="84">
        <v>0</v>
      </c>
      <c r="I25" s="84">
        <v>5924</v>
      </c>
      <c r="J25" s="85">
        <v>94</v>
      </c>
      <c r="K25" s="81"/>
    </row>
    <row r="26" spans="1:11">
      <c r="A26" s="97"/>
      <c r="B26" s="102"/>
      <c r="C26" s="64">
        <v>2022</v>
      </c>
      <c r="D26" s="65">
        <f t="shared" si="3"/>
        <v>7948</v>
      </c>
      <c r="E26" s="66">
        <v>3452</v>
      </c>
      <c r="F26" s="84">
        <v>112</v>
      </c>
      <c r="G26" s="84">
        <v>490</v>
      </c>
      <c r="H26" s="84">
        <v>149</v>
      </c>
      <c r="I26" s="84">
        <v>2444</v>
      </c>
      <c r="J26" s="85">
        <v>1301</v>
      </c>
      <c r="K26" s="81"/>
    </row>
    <row r="27" spans="1:11">
      <c r="A27" s="97"/>
      <c r="B27" s="102"/>
      <c r="C27" s="64">
        <v>2021</v>
      </c>
      <c r="D27" s="65">
        <f t="shared" si="3"/>
        <v>1676</v>
      </c>
      <c r="E27" s="66"/>
      <c r="F27" s="84"/>
      <c r="G27" s="84"/>
      <c r="H27" s="84"/>
      <c r="I27" s="84">
        <v>1676</v>
      </c>
      <c r="J27" s="85"/>
      <c r="K27" s="81"/>
    </row>
    <row r="28" spans="1:11">
      <c r="A28" s="97"/>
      <c r="B28" s="102"/>
      <c r="C28" s="64">
        <v>2020</v>
      </c>
      <c r="D28" s="65">
        <f t="shared" si="3"/>
        <v>779</v>
      </c>
      <c r="E28" s="66"/>
      <c r="F28" s="84"/>
      <c r="G28" s="84"/>
      <c r="H28" s="84"/>
      <c r="I28" s="84">
        <v>779</v>
      </c>
      <c r="J28" s="85"/>
      <c r="K28" s="81"/>
    </row>
    <row r="29" spans="1:11" ht="15.75" thickBot="1">
      <c r="A29" s="98"/>
      <c r="B29" s="102"/>
      <c r="C29" s="64">
        <v>2019</v>
      </c>
      <c r="D29" s="65">
        <f t="shared" si="3"/>
        <v>433</v>
      </c>
      <c r="E29" s="66"/>
      <c r="F29" s="84"/>
      <c r="G29" s="84"/>
      <c r="H29" s="84"/>
      <c r="I29" s="84">
        <v>433</v>
      </c>
      <c r="J29" s="85"/>
      <c r="K29" s="81"/>
    </row>
    <row r="30" spans="1:11" ht="15.75" customHeight="1">
      <c r="A30" s="103" t="s">
        <v>98</v>
      </c>
      <c r="B30" s="99" t="s">
        <v>86</v>
      </c>
      <c r="C30" s="100"/>
      <c r="D30" s="92">
        <f t="shared" si="3"/>
        <v>398323</v>
      </c>
      <c r="E30" s="92">
        <f>SUM(E31:E37)</f>
        <v>11899</v>
      </c>
      <c r="F30" s="92">
        <f t="shared" ref="F30:J30" si="6">SUM(F31:F37)</f>
        <v>1240</v>
      </c>
      <c r="G30" s="92">
        <f t="shared" si="6"/>
        <v>11619</v>
      </c>
      <c r="H30" s="92">
        <f t="shared" si="6"/>
        <v>12969</v>
      </c>
      <c r="I30" s="92">
        <f t="shared" si="6"/>
        <v>329319</v>
      </c>
      <c r="J30" s="93">
        <f t="shared" si="6"/>
        <v>31277</v>
      </c>
      <c r="K30" s="81"/>
    </row>
    <row r="31" spans="1:11" ht="15" customHeight="1">
      <c r="A31" s="104"/>
      <c r="B31" s="101" t="s">
        <v>113</v>
      </c>
      <c r="C31" s="61">
        <v>2025</v>
      </c>
      <c r="D31" s="62">
        <f t="shared" si="3"/>
        <v>327166</v>
      </c>
      <c r="E31" s="63">
        <v>7924</v>
      </c>
      <c r="F31" s="82">
        <v>1119</v>
      </c>
      <c r="G31" s="82">
        <v>9023</v>
      </c>
      <c r="H31" s="82">
        <v>11090</v>
      </c>
      <c r="I31" s="82">
        <v>268323</v>
      </c>
      <c r="J31" s="83">
        <v>29687</v>
      </c>
      <c r="K31" s="81"/>
    </row>
    <row r="32" spans="1:11">
      <c r="A32" s="104"/>
      <c r="B32" s="102"/>
      <c r="C32" s="64">
        <v>2024</v>
      </c>
      <c r="D32" s="65">
        <f t="shared" si="3"/>
        <v>52811</v>
      </c>
      <c r="E32" s="66">
        <v>39</v>
      </c>
      <c r="F32" s="84">
        <v>0</v>
      </c>
      <c r="G32" s="84">
        <v>1662</v>
      </c>
      <c r="H32" s="84">
        <v>1730</v>
      </c>
      <c r="I32" s="84">
        <v>49185</v>
      </c>
      <c r="J32" s="85">
        <v>195</v>
      </c>
      <c r="K32" s="81"/>
    </row>
    <row r="33" spans="1:11">
      <c r="A33" s="104"/>
      <c r="B33" s="102"/>
      <c r="C33" s="64">
        <v>2023</v>
      </c>
      <c r="D33" s="65">
        <f t="shared" si="3"/>
        <v>7246</v>
      </c>
      <c r="E33" s="66">
        <v>414</v>
      </c>
      <c r="F33" s="84">
        <v>9</v>
      </c>
      <c r="G33" s="84">
        <v>444</v>
      </c>
      <c r="H33" s="84">
        <v>0</v>
      </c>
      <c r="I33" s="84">
        <v>6285</v>
      </c>
      <c r="J33" s="85">
        <v>94</v>
      </c>
      <c r="K33" s="81"/>
    </row>
    <row r="34" spans="1:11">
      <c r="A34" s="104"/>
      <c r="B34" s="102"/>
      <c r="C34" s="64">
        <v>2022</v>
      </c>
      <c r="D34" s="65">
        <f t="shared" si="3"/>
        <v>8148</v>
      </c>
      <c r="E34" s="66">
        <v>3522</v>
      </c>
      <c r="F34" s="84">
        <v>112</v>
      </c>
      <c r="G34" s="84">
        <v>490</v>
      </c>
      <c r="H34" s="84">
        <v>149</v>
      </c>
      <c r="I34" s="84">
        <v>2574</v>
      </c>
      <c r="J34" s="85">
        <v>1301</v>
      </c>
      <c r="K34" s="81"/>
    </row>
    <row r="35" spans="1:11">
      <c r="A35" s="104"/>
      <c r="B35" s="102"/>
      <c r="C35" s="64">
        <v>2021</v>
      </c>
      <c r="D35" s="65">
        <f t="shared" si="3"/>
        <v>1715</v>
      </c>
      <c r="E35" s="66"/>
      <c r="F35" s="84"/>
      <c r="G35" s="84"/>
      <c r="H35" s="84"/>
      <c r="I35" s="84">
        <v>1715</v>
      </c>
      <c r="J35" s="85"/>
      <c r="K35" s="81"/>
    </row>
    <row r="36" spans="1:11">
      <c r="A36" s="104"/>
      <c r="B36" s="102"/>
      <c r="C36" s="64">
        <v>2020</v>
      </c>
      <c r="D36" s="65">
        <f t="shared" si="3"/>
        <v>793</v>
      </c>
      <c r="E36" s="66"/>
      <c r="F36" s="84"/>
      <c r="G36" s="84"/>
      <c r="H36" s="84"/>
      <c r="I36" s="84">
        <v>793</v>
      </c>
      <c r="J36" s="85"/>
      <c r="K36" s="81"/>
    </row>
    <row r="37" spans="1:11" ht="15.75" thickBot="1">
      <c r="A37" s="105"/>
      <c r="B37" s="102"/>
      <c r="C37" s="64">
        <v>2019</v>
      </c>
      <c r="D37" s="65">
        <f t="shared" si="3"/>
        <v>444</v>
      </c>
      <c r="E37" s="66"/>
      <c r="F37" s="84"/>
      <c r="G37" s="84"/>
      <c r="H37" s="84"/>
      <c r="I37" s="84">
        <v>444</v>
      </c>
      <c r="J37" s="85"/>
      <c r="K37" s="81"/>
    </row>
    <row r="38" spans="1:11" ht="15.75" customHeight="1">
      <c r="A38" s="103" t="s">
        <v>97</v>
      </c>
      <c r="B38" s="99" t="s">
        <v>86</v>
      </c>
      <c r="C38" s="100"/>
      <c r="D38" s="92">
        <f t="shared" si="3"/>
        <v>433921</v>
      </c>
      <c r="E38" s="92">
        <f>SUM(E39:E45)</f>
        <v>13359</v>
      </c>
      <c r="F38" s="92">
        <f t="shared" ref="F38:J38" si="7">SUM(F39:F45)</f>
        <v>1724</v>
      </c>
      <c r="G38" s="92">
        <f t="shared" si="7"/>
        <v>15611</v>
      </c>
      <c r="H38" s="92">
        <f t="shared" si="7"/>
        <v>25629</v>
      </c>
      <c r="I38" s="92">
        <f t="shared" si="7"/>
        <v>341852</v>
      </c>
      <c r="J38" s="93">
        <f t="shared" si="7"/>
        <v>35746</v>
      </c>
      <c r="K38" s="81"/>
    </row>
    <row r="39" spans="1:11" ht="15" customHeight="1">
      <c r="A39" s="104"/>
      <c r="B39" s="101" t="s">
        <v>113</v>
      </c>
      <c r="C39" s="61">
        <v>2025</v>
      </c>
      <c r="D39" s="62">
        <f t="shared" si="3"/>
        <v>344528</v>
      </c>
      <c r="E39" s="63">
        <v>6344</v>
      </c>
      <c r="F39" s="82">
        <v>1603</v>
      </c>
      <c r="G39" s="82">
        <v>10221</v>
      </c>
      <c r="H39" s="82">
        <v>22170</v>
      </c>
      <c r="I39" s="82">
        <v>270654</v>
      </c>
      <c r="J39" s="83">
        <v>33536</v>
      </c>
      <c r="K39" s="81"/>
    </row>
    <row r="40" spans="1:11">
      <c r="A40" s="104"/>
      <c r="B40" s="102"/>
      <c r="C40" s="64">
        <v>2024</v>
      </c>
      <c r="D40" s="65">
        <f t="shared" si="3"/>
        <v>69902</v>
      </c>
      <c r="E40" s="66">
        <v>2932</v>
      </c>
      <c r="F40" s="84">
        <v>0</v>
      </c>
      <c r="G40" s="84">
        <v>4455</v>
      </c>
      <c r="H40" s="84">
        <v>3310</v>
      </c>
      <c r="I40" s="84">
        <v>58676</v>
      </c>
      <c r="J40" s="85">
        <v>529</v>
      </c>
      <c r="K40" s="81"/>
    </row>
    <row r="41" spans="1:11">
      <c r="A41" s="104"/>
      <c r="B41" s="102"/>
      <c r="C41" s="64">
        <v>2023</v>
      </c>
      <c r="D41" s="65">
        <f t="shared" si="3"/>
        <v>8018</v>
      </c>
      <c r="E41" s="66">
        <v>457</v>
      </c>
      <c r="F41" s="84">
        <v>9</v>
      </c>
      <c r="G41" s="84">
        <v>445</v>
      </c>
      <c r="H41" s="84">
        <v>0</v>
      </c>
      <c r="I41" s="84">
        <v>6736</v>
      </c>
      <c r="J41" s="85">
        <v>371</v>
      </c>
      <c r="K41" s="81"/>
    </row>
    <row r="42" spans="1:11">
      <c r="A42" s="104"/>
      <c r="B42" s="102"/>
      <c r="C42" s="64">
        <v>2022</v>
      </c>
      <c r="D42" s="65">
        <f t="shared" si="3"/>
        <v>8443</v>
      </c>
      <c r="E42" s="66">
        <v>3626</v>
      </c>
      <c r="F42" s="84">
        <v>112</v>
      </c>
      <c r="G42" s="84">
        <v>490</v>
      </c>
      <c r="H42" s="84">
        <v>149</v>
      </c>
      <c r="I42" s="84">
        <v>2756</v>
      </c>
      <c r="J42" s="85">
        <v>1310</v>
      </c>
      <c r="K42" s="81"/>
    </row>
    <row r="43" spans="1:11">
      <c r="A43" s="104"/>
      <c r="B43" s="102"/>
      <c r="C43" s="64">
        <v>2021</v>
      </c>
      <c r="D43" s="65">
        <f t="shared" si="3"/>
        <v>1773</v>
      </c>
      <c r="E43" s="66"/>
      <c r="F43" s="84"/>
      <c r="G43" s="84"/>
      <c r="H43" s="84"/>
      <c r="I43" s="84">
        <v>1773</v>
      </c>
      <c r="J43" s="85"/>
      <c r="K43" s="81"/>
    </row>
    <row r="44" spans="1:11">
      <c r="A44" s="104"/>
      <c r="B44" s="102"/>
      <c r="C44" s="64">
        <v>2020</v>
      </c>
      <c r="D44" s="65">
        <f t="shared" si="3"/>
        <v>808</v>
      </c>
      <c r="E44" s="66"/>
      <c r="F44" s="84"/>
      <c r="G44" s="84"/>
      <c r="H44" s="84"/>
      <c r="I44" s="84">
        <v>808</v>
      </c>
      <c r="J44" s="85"/>
      <c r="K44" s="81"/>
    </row>
    <row r="45" spans="1:11" ht="15.75" thickBot="1">
      <c r="A45" s="105"/>
      <c r="B45" s="102"/>
      <c r="C45" s="64">
        <v>2019</v>
      </c>
      <c r="D45" s="65">
        <f t="shared" si="3"/>
        <v>449</v>
      </c>
      <c r="E45" s="66"/>
      <c r="F45" s="84"/>
      <c r="G45" s="84"/>
      <c r="H45" s="84"/>
      <c r="I45" s="84">
        <v>449</v>
      </c>
      <c r="J45" s="85"/>
      <c r="K45" s="81"/>
    </row>
    <row r="46" spans="1:11" ht="15.75" customHeight="1">
      <c r="A46" s="103" t="s">
        <v>96</v>
      </c>
      <c r="B46" s="99" t="s">
        <v>86</v>
      </c>
      <c r="C46" s="100"/>
      <c r="D46" s="92">
        <f t="shared" si="3"/>
        <v>381556</v>
      </c>
      <c r="E46" s="92">
        <f>SUM(E47:E52)</f>
        <v>20136</v>
      </c>
      <c r="F46" s="92">
        <f t="shared" ref="F46:J46" si="8">SUM(F47:F52)</f>
        <v>2079</v>
      </c>
      <c r="G46" s="92">
        <f t="shared" si="8"/>
        <v>17039</v>
      </c>
      <c r="H46" s="92">
        <f t="shared" si="8"/>
        <v>5671</v>
      </c>
      <c r="I46" s="92">
        <f t="shared" si="8"/>
        <v>305886</v>
      </c>
      <c r="J46" s="93">
        <f t="shared" si="8"/>
        <v>30745</v>
      </c>
      <c r="K46" s="81"/>
    </row>
    <row r="47" spans="1:11" ht="15" customHeight="1">
      <c r="A47" s="104"/>
      <c r="B47" s="101" t="s">
        <v>113</v>
      </c>
      <c r="C47" s="61">
        <v>2024</v>
      </c>
      <c r="D47" s="62">
        <f>SUM(E47,F47:G47,H47:J47)</f>
        <v>360833</v>
      </c>
      <c r="E47" s="63">
        <v>16008</v>
      </c>
      <c r="F47" s="82">
        <v>1958</v>
      </c>
      <c r="G47" s="82">
        <v>15929</v>
      </c>
      <c r="H47" s="82">
        <v>5522</v>
      </c>
      <c r="I47" s="82">
        <v>292352</v>
      </c>
      <c r="J47" s="83">
        <v>29064</v>
      </c>
      <c r="K47" s="81"/>
    </row>
    <row r="48" spans="1:11">
      <c r="A48" s="104"/>
      <c r="B48" s="102"/>
      <c r="C48" s="64">
        <v>2023</v>
      </c>
      <c r="D48" s="65">
        <f>SUM(E48,F48:G48,H48:J48)</f>
        <v>8967</v>
      </c>
      <c r="E48" s="66">
        <v>501</v>
      </c>
      <c r="F48" s="84">
        <v>9</v>
      </c>
      <c r="G48" s="84">
        <v>620</v>
      </c>
      <c r="H48" s="84">
        <v>0</v>
      </c>
      <c r="I48" s="84">
        <v>7466</v>
      </c>
      <c r="J48" s="85">
        <v>371</v>
      </c>
      <c r="K48" s="81"/>
    </row>
    <row r="49" spans="1:11">
      <c r="A49" s="104"/>
      <c r="B49" s="102"/>
      <c r="C49" s="64">
        <v>2022</v>
      </c>
      <c r="D49" s="65">
        <f>SUM(E49,F49:G49,H49:J49)</f>
        <v>8641</v>
      </c>
      <c r="E49" s="66">
        <v>3627</v>
      </c>
      <c r="F49" s="84">
        <v>112</v>
      </c>
      <c r="G49" s="84">
        <v>490</v>
      </c>
      <c r="H49" s="84">
        <v>149</v>
      </c>
      <c r="I49" s="84">
        <v>2953</v>
      </c>
      <c r="J49" s="85">
        <v>1310</v>
      </c>
      <c r="K49" s="81"/>
    </row>
    <row r="50" spans="1:11">
      <c r="A50" s="104"/>
      <c r="B50" s="102"/>
      <c r="C50" s="64">
        <v>2021</v>
      </c>
      <c r="D50" s="65">
        <f>SUM(E50,F50:G50,H50:J50)</f>
        <v>1829</v>
      </c>
      <c r="E50" s="66"/>
      <c r="F50" s="84"/>
      <c r="G50" s="84"/>
      <c r="H50" s="84"/>
      <c r="I50" s="84">
        <v>1829</v>
      </c>
      <c r="J50" s="85"/>
      <c r="K50" s="81"/>
    </row>
    <row r="51" spans="1:11">
      <c r="A51" s="104"/>
      <c r="B51" s="102"/>
      <c r="C51" s="64">
        <v>2020</v>
      </c>
      <c r="D51" s="65">
        <f t="shared" ref="D51:D52" si="9">SUM(E51,F51:G51,H51:J51)</f>
        <v>825</v>
      </c>
      <c r="E51" s="66"/>
      <c r="F51" s="84"/>
      <c r="G51" s="84"/>
      <c r="H51" s="84"/>
      <c r="I51" s="84">
        <v>825</v>
      </c>
      <c r="J51" s="85"/>
      <c r="K51" s="81"/>
    </row>
    <row r="52" spans="1:11" ht="15.75" thickBot="1">
      <c r="A52" s="105"/>
      <c r="B52" s="102"/>
      <c r="C52" s="64">
        <v>2019</v>
      </c>
      <c r="D52" s="65">
        <f t="shared" si="9"/>
        <v>461</v>
      </c>
      <c r="E52" s="66"/>
      <c r="F52" s="66"/>
      <c r="G52" s="66"/>
      <c r="H52" s="66"/>
      <c r="I52" s="84">
        <v>461</v>
      </c>
      <c r="J52" s="85"/>
      <c r="K52" s="81"/>
    </row>
    <row r="53" spans="1:11" ht="15.75" customHeight="1">
      <c r="A53" s="103" t="s">
        <v>95</v>
      </c>
      <c r="B53" s="99" t="s">
        <v>86</v>
      </c>
      <c r="C53" s="100"/>
      <c r="D53" s="92">
        <f>SUM(E53:J53)</f>
        <v>379717</v>
      </c>
      <c r="E53" s="92">
        <f>SUM(E54:E59)</f>
        <v>14248</v>
      </c>
      <c r="F53" s="92">
        <f t="shared" ref="F53:J53" si="10">SUM(F54:F59)</f>
        <v>1889</v>
      </c>
      <c r="G53" s="92">
        <f t="shared" si="10"/>
        <v>18657</v>
      </c>
      <c r="H53" s="92">
        <f t="shared" si="10"/>
        <v>58087</v>
      </c>
      <c r="I53" s="92">
        <f t="shared" si="10"/>
        <v>257176</v>
      </c>
      <c r="J53" s="93">
        <f t="shared" si="10"/>
        <v>29660</v>
      </c>
      <c r="K53" s="81"/>
    </row>
    <row r="54" spans="1:11" ht="15" customHeight="1">
      <c r="A54" s="104"/>
      <c r="B54" s="101" t="s">
        <v>113</v>
      </c>
      <c r="C54" s="61">
        <v>2024</v>
      </c>
      <c r="D54" s="62">
        <f t="shared" ref="D54:D59" si="11">SUM(E54,F54:G54,H54:J54)</f>
        <v>349013</v>
      </c>
      <c r="E54" s="63">
        <v>7380</v>
      </c>
      <c r="F54" s="82">
        <v>1761</v>
      </c>
      <c r="G54" s="82">
        <v>15957</v>
      </c>
      <c r="H54" s="82">
        <v>53925</v>
      </c>
      <c r="I54" s="82">
        <v>242013</v>
      </c>
      <c r="J54" s="83">
        <v>27977</v>
      </c>
      <c r="K54" s="81"/>
    </row>
    <row r="55" spans="1:11">
      <c r="A55" s="104"/>
      <c r="B55" s="102"/>
      <c r="C55" s="64">
        <v>2023</v>
      </c>
      <c r="D55" s="65">
        <f t="shared" si="11"/>
        <v>18562</v>
      </c>
      <c r="E55" s="66">
        <v>3239</v>
      </c>
      <c r="F55" s="84">
        <v>10</v>
      </c>
      <c r="G55" s="84">
        <v>2210</v>
      </c>
      <c r="H55" s="84">
        <v>4013</v>
      </c>
      <c r="I55" s="84">
        <v>8717</v>
      </c>
      <c r="J55" s="85">
        <v>373</v>
      </c>
      <c r="K55" s="81"/>
    </row>
    <row r="56" spans="1:11">
      <c r="A56" s="104"/>
      <c r="B56" s="102"/>
      <c r="C56" s="64">
        <v>2022</v>
      </c>
      <c r="D56" s="65">
        <f t="shared" si="11"/>
        <v>8908</v>
      </c>
      <c r="E56" s="66">
        <v>3629</v>
      </c>
      <c r="F56" s="84">
        <v>118</v>
      </c>
      <c r="G56" s="84">
        <v>490</v>
      </c>
      <c r="H56" s="84">
        <v>149</v>
      </c>
      <c r="I56" s="84">
        <v>3212</v>
      </c>
      <c r="J56" s="85">
        <v>1310</v>
      </c>
      <c r="K56" s="81"/>
    </row>
    <row r="57" spans="1:11">
      <c r="A57" s="104"/>
      <c r="B57" s="102"/>
      <c r="C57" s="64">
        <v>2021</v>
      </c>
      <c r="D57" s="65">
        <f t="shared" si="11"/>
        <v>1916</v>
      </c>
      <c r="E57" s="66"/>
      <c r="F57" s="84"/>
      <c r="G57" s="84"/>
      <c r="H57" s="84"/>
      <c r="I57" s="84">
        <v>1916</v>
      </c>
      <c r="J57" s="85"/>
      <c r="K57" s="81"/>
    </row>
    <row r="58" spans="1:11">
      <c r="A58" s="104"/>
      <c r="B58" s="102"/>
      <c r="C58" s="64">
        <v>2020</v>
      </c>
      <c r="D58" s="65">
        <f t="shared" si="11"/>
        <v>851</v>
      </c>
      <c r="E58" s="66"/>
      <c r="F58" s="84"/>
      <c r="G58" s="84"/>
      <c r="H58" s="84"/>
      <c r="I58" s="84">
        <v>851</v>
      </c>
      <c r="J58" s="85"/>
      <c r="K58" s="81"/>
    </row>
    <row r="59" spans="1:11" ht="15.75" thickBot="1">
      <c r="A59" s="105"/>
      <c r="B59" s="109"/>
      <c r="C59" s="67">
        <v>2019</v>
      </c>
      <c r="D59" s="68">
        <f t="shared" si="11"/>
        <v>467</v>
      </c>
      <c r="E59" s="69"/>
      <c r="F59" s="86"/>
      <c r="G59" s="86"/>
      <c r="H59" s="86"/>
      <c r="I59" s="86">
        <v>467</v>
      </c>
      <c r="J59" s="87"/>
      <c r="K59" s="81"/>
    </row>
    <row r="60" spans="1:11" ht="15.75" customHeight="1">
      <c r="A60" s="103" t="s">
        <v>94</v>
      </c>
      <c r="B60" s="99" t="s">
        <v>86</v>
      </c>
      <c r="C60" s="100"/>
      <c r="D60" s="92">
        <f>SUM(E60:J60)</f>
        <v>341484</v>
      </c>
      <c r="E60" s="92">
        <f>SUM(E61:E66)</f>
        <v>12643</v>
      </c>
      <c r="F60" s="92">
        <f t="shared" ref="F60:J60" si="12">SUM(F61:F66)</f>
        <v>936</v>
      </c>
      <c r="G60" s="92">
        <f t="shared" si="12"/>
        <v>15949</v>
      </c>
      <c r="H60" s="92">
        <f t="shared" si="12"/>
        <v>57302</v>
      </c>
      <c r="I60" s="92">
        <f t="shared" si="12"/>
        <v>231216</v>
      </c>
      <c r="J60" s="93">
        <f t="shared" si="12"/>
        <v>23438</v>
      </c>
      <c r="K60" s="81"/>
    </row>
    <row r="61" spans="1:11" ht="15" customHeight="1">
      <c r="A61" s="104"/>
      <c r="B61" s="101" t="s">
        <v>113</v>
      </c>
      <c r="C61" s="61">
        <v>2024</v>
      </c>
      <c r="D61" s="62">
        <f t="shared" ref="D61:D66" si="13">SUM(E61,F61:G61,H61:J61)</f>
        <v>307861</v>
      </c>
      <c r="E61" s="63">
        <v>5775</v>
      </c>
      <c r="F61" s="82">
        <v>808</v>
      </c>
      <c r="G61" s="82">
        <v>13086</v>
      </c>
      <c r="H61" s="82">
        <v>53030</v>
      </c>
      <c r="I61" s="82">
        <v>213411</v>
      </c>
      <c r="J61" s="83">
        <v>21751</v>
      </c>
      <c r="K61" s="81"/>
    </row>
    <row r="62" spans="1:11">
      <c r="A62" s="104"/>
      <c r="B62" s="102"/>
      <c r="C62" s="64">
        <v>2023</v>
      </c>
      <c r="D62" s="65">
        <f t="shared" si="13"/>
        <v>20960</v>
      </c>
      <c r="E62" s="66">
        <v>3239</v>
      </c>
      <c r="F62" s="84">
        <v>10</v>
      </c>
      <c r="G62" s="84">
        <v>2371</v>
      </c>
      <c r="H62" s="84">
        <v>4123</v>
      </c>
      <c r="I62" s="84">
        <v>10842</v>
      </c>
      <c r="J62" s="85">
        <v>375</v>
      </c>
      <c r="K62" s="81"/>
    </row>
    <row r="63" spans="1:11">
      <c r="A63" s="104"/>
      <c r="B63" s="102"/>
      <c r="C63" s="64">
        <v>2022</v>
      </c>
      <c r="D63" s="65">
        <f t="shared" si="13"/>
        <v>9239</v>
      </c>
      <c r="E63" s="66">
        <v>3629</v>
      </c>
      <c r="F63" s="84">
        <v>118</v>
      </c>
      <c r="G63" s="84">
        <v>492</v>
      </c>
      <c r="H63" s="84">
        <v>149</v>
      </c>
      <c r="I63" s="84">
        <v>3539</v>
      </c>
      <c r="J63" s="85">
        <v>1312</v>
      </c>
      <c r="K63" s="81"/>
    </row>
    <row r="64" spans="1:11">
      <c r="A64" s="104"/>
      <c r="B64" s="102"/>
      <c r="C64" s="64">
        <v>2021</v>
      </c>
      <c r="D64" s="65">
        <f t="shared" si="13"/>
        <v>2058</v>
      </c>
      <c r="E64" s="66"/>
      <c r="F64" s="84"/>
      <c r="G64" s="84"/>
      <c r="H64" s="84"/>
      <c r="I64" s="84">
        <v>2058</v>
      </c>
      <c r="J64" s="85"/>
      <c r="K64" s="81"/>
    </row>
    <row r="65" spans="1:11">
      <c r="A65" s="104"/>
      <c r="B65" s="102"/>
      <c r="C65" s="64">
        <v>2020</v>
      </c>
      <c r="D65" s="65">
        <f t="shared" si="13"/>
        <v>884</v>
      </c>
      <c r="E65" s="66"/>
      <c r="F65" s="84"/>
      <c r="G65" s="84"/>
      <c r="H65" s="84"/>
      <c r="I65" s="84">
        <v>884</v>
      </c>
      <c r="J65" s="85"/>
      <c r="K65" s="81"/>
    </row>
    <row r="66" spans="1:11" ht="15.75" thickBot="1">
      <c r="A66" s="105"/>
      <c r="B66" s="109"/>
      <c r="C66" s="67">
        <v>2019</v>
      </c>
      <c r="D66" s="68">
        <f t="shared" si="13"/>
        <v>482</v>
      </c>
      <c r="E66" s="69"/>
      <c r="F66" s="86"/>
      <c r="G66" s="86"/>
      <c r="H66" s="86"/>
      <c r="I66" s="86">
        <v>482</v>
      </c>
      <c r="J66" s="87"/>
      <c r="K66" s="81"/>
    </row>
    <row r="67" spans="1:11" ht="15.75" customHeight="1">
      <c r="A67" s="103" t="s">
        <v>93</v>
      </c>
      <c r="B67" s="99" t="s">
        <v>86</v>
      </c>
      <c r="C67" s="100"/>
      <c r="D67" s="92">
        <f>SUM(E67:J67)</f>
        <v>311286</v>
      </c>
      <c r="E67" s="92">
        <f>SUM(E68:E73)</f>
        <v>14384</v>
      </c>
      <c r="F67" s="92">
        <f t="shared" ref="F67:J67" si="14">SUM(F68:F73)</f>
        <v>3608</v>
      </c>
      <c r="G67" s="92">
        <f t="shared" si="14"/>
        <v>13229</v>
      </c>
      <c r="H67" s="92">
        <f t="shared" si="14"/>
        <v>62337</v>
      </c>
      <c r="I67" s="92">
        <f t="shared" si="14"/>
        <v>192178</v>
      </c>
      <c r="J67" s="93">
        <f t="shared" si="14"/>
        <v>25550</v>
      </c>
      <c r="K67" s="81"/>
    </row>
    <row r="68" spans="1:11" ht="15" customHeight="1">
      <c r="A68" s="104"/>
      <c r="B68" s="101" t="s">
        <v>113</v>
      </c>
      <c r="C68" s="61">
        <v>2024</v>
      </c>
      <c r="D68" s="62">
        <f t="shared" ref="D68:D73" si="15">SUM(E68,F68:G68,H68:J68)</f>
        <v>267691</v>
      </c>
      <c r="E68" s="63">
        <v>6678</v>
      </c>
      <c r="F68" s="82">
        <v>3480</v>
      </c>
      <c r="G68" s="82">
        <v>10102</v>
      </c>
      <c r="H68" s="82">
        <v>57176</v>
      </c>
      <c r="I68" s="82">
        <v>166435</v>
      </c>
      <c r="J68" s="83">
        <v>23820</v>
      </c>
      <c r="K68" s="81"/>
    </row>
    <row r="69" spans="1:11">
      <c r="A69" s="104"/>
      <c r="B69" s="102"/>
      <c r="C69" s="64">
        <v>2023</v>
      </c>
      <c r="D69" s="65">
        <f t="shared" si="15"/>
        <v>30167</v>
      </c>
      <c r="E69" s="66">
        <v>4078</v>
      </c>
      <c r="F69" s="84">
        <v>10</v>
      </c>
      <c r="G69" s="84">
        <v>2634</v>
      </c>
      <c r="H69" s="84">
        <v>5012</v>
      </c>
      <c r="I69" s="84">
        <v>18015</v>
      </c>
      <c r="J69" s="85">
        <v>418</v>
      </c>
      <c r="K69" s="81"/>
    </row>
    <row r="70" spans="1:11">
      <c r="A70" s="104"/>
      <c r="B70" s="102"/>
      <c r="C70" s="64">
        <v>2022</v>
      </c>
      <c r="D70" s="65">
        <f t="shared" si="15"/>
        <v>9784</v>
      </c>
      <c r="E70" s="66">
        <v>3628</v>
      </c>
      <c r="F70" s="84">
        <v>118</v>
      </c>
      <c r="G70" s="84">
        <v>493</v>
      </c>
      <c r="H70" s="84">
        <v>149</v>
      </c>
      <c r="I70" s="84">
        <v>4084</v>
      </c>
      <c r="J70" s="85">
        <v>1312</v>
      </c>
      <c r="K70" s="81"/>
    </row>
    <row r="71" spans="1:11">
      <c r="A71" s="104"/>
      <c r="B71" s="102"/>
      <c r="C71" s="64">
        <v>2021</v>
      </c>
      <c r="D71" s="65">
        <f t="shared" si="15"/>
        <v>2204</v>
      </c>
      <c r="E71" s="66"/>
      <c r="F71" s="84"/>
      <c r="G71" s="84"/>
      <c r="H71" s="84"/>
      <c r="I71" s="84">
        <v>2204</v>
      </c>
      <c r="J71" s="85"/>
      <c r="K71" s="81"/>
    </row>
    <row r="72" spans="1:11">
      <c r="A72" s="104"/>
      <c r="B72" s="102"/>
      <c r="C72" s="64">
        <v>2020</v>
      </c>
      <c r="D72" s="65">
        <f t="shared" si="15"/>
        <v>941</v>
      </c>
      <c r="E72" s="66"/>
      <c r="F72" s="84"/>
      <c r="G72" s="84"/>
      <c r="H72" s="84"/>
      <c r="I72" s="84">
        <v>941</v>
      </c>
      <c r="J72" s="85"/>
      <c r="K72" s="81"/>
    </row>
    <row r="73" spans="1:11" ht="15.75" thickBot="1">
      <c r="A73" s="105"/>
      <c r="B73" s="109"/>
      <c r="C73" s="67">
        <v>2019</v>
      </c>
      <c r="D73" s="68">
        <f t="shared" si="15"/>
        <v>499</v>
      </c>
      <c r="E73" s="69"/>
      <c r="F73" s="86"/>
      <c r="G73" s="86"/>
      <c r="H73" s="86"/>
      <c r="I73" s="86">
        <v>499</v>
      </c>
      <c r="J73" s="87"/>
      <c r="K73" s="81"/>
    </row>
    <row r="74" spans="1:11" ht="15.75" customHeight="1">
      <c r="A74" s="103" t="s">
        <v>92</v>
      </c>
      <c r="B74" s="99" t="s">
        <v>86</v>
      </c>
      <c r="C74" s="100"/>
      <c r="D74" s="92">
        <f>SUM(E74:J74)</f>
        <v>291822</v>
      </c>
      <c r="E74" s="92">
        <f>SUM(E75:E79)</f>
        <v>15206</v>
      </c>
      <c r="F74" s="92">
        <f t="shared" ref="F74:J74" si="16">SUM(F75:F79)</f>
        <v>5362</v>
      </c>
      <c r="G74" s="92">
        <f t="shared" si="16"/>
        <v>15318</v>
      </c>
      <c r="H74" s="92">
        <f t="shared" si="16"/>
        <v>6503</v>
      </c>
      <c r="I74" s="92">
        <f t="shared" si="16"/>
        <v>224585</v>
      </c>
      <c r="J74" s="93">
        <f t="shared" si="16"/>
        <v>24848</v>
      </c>
      <c r="K74" s="81"/>
    </row>
    <row r="75" spans="1:11" ht="15" customHeight="1">
      <c r="A75" s="104"/>
      <c r="B75" s="101" t="s">
        <v>113</v>
      </c>
      <c r="C75" s="61">
        <v>2023</v>
      </c>
      <c r="D75" s="62">
        <f>SUM(E75,F75:G75,H75:J75)</f>
        <v>275564</v>
      </c>
      <c r="E75" s="63">
        <v>11561</v>
      </c>
      <c r="F75" s="82">
        <v>5244</v>
      </c>
      <c r="G75" s="82">
        <v>14813</v>
      </c>
      <c r="H75" s="82">
        <v>6354</v>
      </c>
      <c r="I75" s="82">
        <v>214075</v>
      </c>
      <c r="J75" s="83">
        <v>23517</v>
      </c>
      <c r="K75" s="81"/>
    </row>
    <row r="76" spans="1:11">
      <c r="A76" s="104"/>
      <c r="B76" s="102"/>
      <c r="C76" s="64">
        <v>2022</v>
      </c>
      <c r="D76" s="65">
        <f>SUM(E76,F76:G76,H76:J76)</f>
        <v>12544</v>
      </c>
      <c r="E76" s="66">
        <v>3645</v>
      </c>
      <c r="F76" s="84">
        <v>118</v>
      </c>
      <c r="G76" s="84">
        <v>505</v>
      </c>
      <c r="H76" s="84">
        <v>149</v>
      </c>
      <c r="I76" s="84">
        <v>6796</v>
      </c>
      <c r="J76" s="85">
        <v>1331</v>
      </c>
      <c r="K76" s="81"/>
    </row>
    <row r="77" spans="1:11">
      <c r="A77" s="104"/>
      <c r="B77" s="102"/>
      <c r="C77" s="64">
        <v>2021</v>
      </c>
      <c r="D77" s="65">
        <f>SUM(E77,F77:G77,H77:J77)</f>
        <v>2341</v>
      </c>
      <c r="E77" s="66"/>
      <c r="F77" s="84"/>
      <c r="G77" s="84"/>
      <c r="H77" s="84"/>
      <c r="I77" s="84">
        <v>2341</v>
      </c>
      <c r="J77" s="85"/>
      <c r="K77" s="81"/>
    </row>
    <row r="78" spans="1:11">
      <c r="A78" s="104"/>
      <c r="B78" s="102"/>
      <c r="C78" s="64">
        <v>2020</v>
      </c>
      <c r="D78" s="65">
        <f>SUM(E78,F78:G78,H78:J78)</f>
        <v>866</v>
      </c>
      <c r="E78" s="66"/>
      <c r="F78" s="84"/>
      <c r="G78" s="84"/>
      <c r="H78" s="84"/>
      <c r="I78" s="84">
        <v>866</v>
      </c>
      <c r="J78" s="85"/>
      <c r="K78" s="81"/>
    </row>
    <row r="79" spans="1:11" ht="15.75" thickBot="1">
      <c r="A79" s="105"/>
      <c r="B79" s="109"/>
      <c r="C79" s="67">
        <v>2019</v>
      </c>
      <c r="D79" s="68">
        <f>SUM(E79,F79:G79,H79:J79)</f>
        <v>507</v>
      </c>
      <c r="E79" s="69"/>
      <c r="F79" s="86"/>
      <c r="G79" s="86"/>
      <c r="H79" s="86"/>
      <c r="I79" s="86">
        <v>507</v>
      </c>
      <c r="J79" s="87"/>
      <c r="K79" s="81"/>
    </row>
    <row r="80" spans="1:11" ht="15.75" customHeight="1">
      <c r="A80" s="103" t="s">
        <v>89</v>
      </c>
      <c r="B80" s="99" t="s">
        <v>86</v>
      </c>
      <c r="C80" s="100"/>
      <c r="D80" s="92">
        <f>SUM(E80:J80)</f>
        <v>239890</v>
      </c>
      <c r="E80" s="92">
        <f>SUM(E81:E85)</f>
        <v>13339</v>
      </c>
      <c r="F80" s="92">
        <f t="shared" ref="F80:J80" si="17">SUM(F81:F85)</f>
        <v>7009</v>
      </c>
      <c r="G80" s="92">
        <f t="shared" si="17"/>
        <v>10415</v>
      </c>
      <c r="H80" s="92">
        <f t="shared" si="17"/>
        <v>9722</v>
      </c>
      <c r="I80" s="92">
        <f t="shared" si="17"/>
        <v>178121</v>
      </c>
      <c r="J80" s="93">
        <f t="shared" si="17"/>
        <v>21284</v>
      </c>
      <c r="K80" s="81"/>
    </row>
    <row r="81" spans="1:11" ht="15" customHeight="1">
      <c r="A81" s="104"/>
      <c r="B81" s="101" t="s">
        <v>113</v>
      </c>
      <c r="C81" s="61">
        <v>2023</v>
      </c>
      <c r="D81" s="62">
        <f>SUM(E81,F81:G81,H81:J81)</f>
        <v>220857</v>
      </c>
      <c r="E81" s="63">
        <v>9573</v>
      </c>
      <c r="F81" s="82">
        <v>6891</v>
      </c>
      <c r="G81" s="82">
        <v>9910</v>
      </c>
      <c r="H81" s="82">
        <v>9558</v>
      </c>
      <c r="I81" s="82">
        <v>165022</v>
      </c>
      <c r="J81" s="83">
        <v>19903</v>
      </c>
      <c r="K81" s="81"/>
    </row>
    <row r="82" spans="1:11">
      <c r="A82" s="104"/>
      <c r="B82" s="102"/>
      <c r="C82" s="64">
        <v>2022</v>
      </c>
      <c r="D82" s="65">
        <f>SUM(E82,F82:G82,H82:J82)</f>
        <v>15025</v>
      </c>
      <c r="E82" s="66">
        <v>3766</v>
      </c>
      <c r="F82" s="84">
        <v>118</v>
      </c>
      <c r="G82" s="84">
        <v>505</v>
      </c>
      <c r="H82" s="84">
        <v>164</v>
      </c>
      <c r="I82" s="84">
        <v>9091</v>
      </c>
      <c r="J82" s="85">
        <v>1381</v>
      </c>
      <c r="K82" s="81"/>
    </row>
    <row r="83" spans="1:11">
      <c r="A83" s="104"/>
      <c r="B83" s="102"/>
      <c r="C83" s="64">
        <v>2021</v>
      </c>
      <c r="D83" s="65">
        <f>SUM(E83,F83:G83,H83:J83)</f>
        <v>2591</v>
      </c>
      <c r="E83" s="66"/>
      <c r="F83" s="84"/>
      <c r="G83" s="84"/>
      <c r="H83" s="84"/>
      <c r="I83" s="84">
        <v>2591</v>
      </c>
      <c r="J83" s="85"/>
      <c r="K83" s="81"/>
    </row>
    <row r="84" spans="1:11">
      <c r="A84" s="104"/>
      <c r="B84" s="102"/>
      <c r="C84" s="64">
        <v>2020</v>
      </c>
      <c r="D84" s="65">
        <f>SUM(E84,F84:G84,H84:J84)</f>
        <v>901</v>
      </c>
      <c r="E84" s="66"/>
      <c r="F84" s="84"/>
      <c r="G84" s="84"/>
      <c r="H84" s="84"/>
      <c r="I84" s="84">
        <v>901</v>
      </c>
      <c r="J84" s="85"/>
      <c r="K84" s="81"/>
    </row>
    <row r="85" spans="1:11" ht="15.75" thickBot="1">
      <c r="A85" s="105"/>
      <c r="B85" s="109"/>
      <c r="C85" s="67">
        <v>2019</v>
      </c>
      <c r="D85" s="68">
        <f>SUM(E85,F85:G85,H85:J85)</f>
        <v>516</v>
      </c>
      <c r="E85" s="69"/>
      <c r="F85" s="86"/>
      <c r="G85" s="86"/>
      <c r="H85" s="86"/>
      <c r="I85" s="86">
        <v>516</v>
      </c>
      <c r="J85" s="87"/>
      <c r="K85" s="81"/>
    </row>
    <row r="86" spans="1:11" ht="15.75" customHeight="1">
      <c r="A86" s="103" t="s">
        <v>88</v>
      </c>
      <c r="B86" s="99" t="s">
        <v>86</v>
      </c>
      <c r="C86" s="100"/>
      <c r="D86" s="92">
        <f>SUM(E86:J86)</f>
        <v>213472</v>
      </c>
      <c r="E86" s="92">
        <f>SUM(E87:E91)</f>
        <v>13391</v>
      </c>
      <c r="F86" s="92">
        <f t="shared" ref="F86:J86" si="18">SUM(F87:F91)</f>
        <v>1968</v>
      </c>
      <c r="G86" s="92">
        <f t="shared" si="18"/>
        <v>8998</v>
      </c>
      <c r="H86" s="92">
        <f t="shared" si="18"/>
        <v>9984</v>
      </c>
      <c r="I86" s="92">
        <f t="shared" si="18"/>
        <v>164147</v>
      </c>
      <c r="J86" s="93">
        <f t="shared" si="18"/>
        <v>14984</v>
      </c>
      <c r="K86" s="81"/>
    </row>
    <row r="87" spans="1:11" ht="15" customHeight="1">
      <c r="A87" s="104"/>
      <c r="B87" s="101" t="s">
        <v>113</v>
      </c>
      <c r="C87" s="61">
        <v>2023</v>
      </c>
      <c r="D87" s="62">
        <f>SUM(E87,F87:G87,H87:J87)</f>
        <v>189676</v>
      </c>
      <c r="E87" s="63">
        <v>9550</v>
      </c>
      <c r="F87" s="82">
        <v>1850</v>
      </c>
      <c r="G87" s="82">
        <v>7884</v>
      </c>
      <c r="H87" s="82">
        <v>9380</v>
      </c>
      <c r="I87" s="82">
        <v>147501</v>
      </c>
      <c r="J87" s="83">
        <v>13511</v>
      </c>
      <c r="K87" s="81"/>
    </row>
    <row r="88" spans="1:11">
      <c r="A88" s="104"/>
      <c r="B88" s="102"/>
      <c r="C88" s="64">
        <v>2022</v>
      </c>
      <c r="D88" s="65">
        <f>SUM(E88,F88:G88,H88:J88)</f>
        <v>19423</v>
      </c>
      <c r="E88" s="66">
        <v>3841</v>
      </c>
      <c r="F88" s="84">
        <v>118</v>
      </c>
      <c r="G88" s="84">
        <v>1114</v>
      </c>
      <c r="H88" s="84">
        <v>604</v>
      </c>
      <c r="I88" s="84">
        <v>12273</v>
      </c>
      <c r="J88" s="85">
        <v>1473</v>
      </c>
      <c r="K88" s="81"/>
    </row>
    <row r="89" spans="1:11">
      <c r="A89" s="104"/>
      <c r="B89" s="102"/>
      <c r="C89" s="64">
        <v>2021</v>
      </c>
      <c r="D89" s="65">
        <f>SUM(E89,F89:G89,H89:J89)</f>
        <v>2899</v>
      </c>
      <c r="E89" s="66"/>
      <c r="F89" s="84"/>
      <c r="G89" s="84"/>
      <c r="H89" s="84"/>
      <c r="I89" s="84">
        <v>2899</v>
      </c>
      <c r="J89" s="85"/>
      <c r="K89" s="81"/>
    </row>
    <row r="90" spans="1:11">
      <c r="A90" s="104"/>
      <c r="B90" s="102"/>
      <c r="C90" s="64">
        <v>2020</v>
      </c>
      <c r="D90" s="65">
        <f>SUM(E90,F90:G90,H90:J90)</f>
        <v>943</v>
      </c>
      <c r="E90" s="66"/>
      <c r="F90" s="84"/>
      <c r="G90" s="84"/>
      <c r="H90" s="84"/>
      <c r="I90" s="84">
        <v>943</v>
      </c>
      <c r="J90" s="85"/>
      <c r="K90" s="81"/>
    </row>
    <row r="91" spans="1:11" ht="15.75" thickBot="1">
      <c r="A91" s="105"/>
      <c r="B91" s="109"/>
      <c r="C91" s="67">
        <v>2019</v>
      </c>
      <c r="D91" s="68">
        <f>SUM(E91,F91:G91,H91:J91)</f>
        <v>531</v>
      </c>
      <c r="E91" s="69"/>
      <c r="F91" s="86"/>
      <c r="G91" s="86"/>
      <c r="H91" s="86"/>
      <c r="I91" s="86">
        <v>531</v>
      </c>
      <c r="J91" s="87"/>
      <c r="K91" s="81"/>
    </row>
    <row r="92" spans="1:11" ht="15.75" customHeight="1">
      <c r="A92" s="103" t="s">
        <v>87</v>
      </c>
      <c r="B92" s="99" t="s">
        <v>86</v>
      </c>
      <c r="C92" s="100"/>
      <c r="D92" s="92">
        <f>SUM(E92:J92)</f>
        <v>194346</v>
      </c>
      <c r="E92" s="92">
        <f>SUM(E93:E97)</f>
        <v>13967</v>
      </c>
      <c r="F92" s="92">
        <f t="shared" ref="F92:J92" si="19">SUM(F93:F97)</f>
        <v>3056</v>
      </c>
      <c r="G92" s="92">
        <f t="shared" si="19"/>
        <v>10099</v>
      </c>
      <c r="H92" s="92">
        <f t="shared" si="19"/>
        <v>22129</v>
      </c>
      <c r="I92" s="92">
        <f t="shared" si="19"/>
        <v>129015</v>
      </c>
      <c r="J92" s="93">
        <f t="shared" si="19"/>
        <v>16080</v>
      </c>
      <c r="K92" s="81"/>
    </row>
    <row r="93" spans="1:11" ht="15" customHeight="1">
      <c r="A93" s="104"/>
      <c r="B93" s="101" t="s">
        <v>113</v>
      </c>
      <c r="C93" s="61">
        <v>2023</v>
      </c>
      <c r="D93" s="62">
        <f>SUM(E93,F93:G93,H93:J93)</f>
        <v>161634</v>
      </c>
      <c r="E93" s="82">
        <v>9733</v>
      </c>
      <c r="F93" s="82">
        <v>2938</v>
      </c>
      <c r="G93" s="82">
        <v>8068</v>
      </c>
      <c r="H93" s="82">
        <v>21127</v>
      </c>
      <c r="I93" s="82">
        <v>105254</v>
      </c>
      <c r="J93" s="83">
        <v>14514</v>
      </c>
      <c r="K93" s="81"/>
    </row>
    <row r="94" spans="1:11">
      <c r="A94" s="104"/>
      <c r="B94" s="102"/>
      <c r="C94" s="64">
        <v>2022</v>
      </c>
      <c r="D94" s="65">
        <f>SUM(E94,F94:G94,H94:J94)</f>
        <v>27951</v>
      </c>
      <c r="E94" s="66">
        <v>4234</v>
      </c>
      <c r="F94" s="84">
        <v>118</v>
      </c>
      <c r="G94" s="84">
        <v>2031</v>
      </c>
      <c r="H94" s="84">
        <v>1002</v>
      </c>
      <c r="I94" s="84">
        <v>19000</v>
      </c>
      <c r="J94" s="85">
        <v>1566</v>
      </c>
      <c r="K94" s="81"/>
    </row>
    <row r="95" spans="1:11">
      <c r="A95" s="104"/>
      <c r="B95" s="102"/>
      <c r="C95" s="64">
        <v>2021</v>
      </c>
      <c r="D95" s="65">
        <f>SUM(E95,F95:G95,H95:J95)</f>
        <v>3220</v>
      </c>
      <c r="E95" s="66"/>
      <c r="F95" s="84"/>
      <c r="G95" s="84"/>
      <c r="H95" s="84"/>
      <c r="I95" s="84">
        <v>3220</v>
      </c>
      <c r="J95" s="85"/>
      <c r="K95" s="81"/>
    </row>
    <row r="96" spans="1:11">
      <c r="A96" s="104"/>
      <c r="B96" s="102"/>
      <c r="C96" s="64">
        <v>2020</v>
      </c>
      <c r="D96" s="65">
        <f>SUM(E96,F96:G96,H96:J96)</f>
        <v>984</v>
      </c>
      <c r="E96" s="66"/>
      <c r="F96" s="84"/>
      <c r="G96" s="84"/>
      <c r="H96" s="84"/>
      <c r="I96" s="84">
        <v>984</v>
      </c>
      <c r="J96" s="85"/>
      <c r="K96" s="81"/>
    </row>
    <row r="97" spans="1:11" ht="15.75" thickBot="1">
      <c r="A97" s="105"/>
      <c r="B97" s="109"/>
      <c r="C97" s="67">
        <v>2019</v>
      </c>
      <c r="D97" s="68">
        <f>SUM(E97,F97:G97,H97:J97)</f>
        <v>557</v>
      </c>
      <c r="E97" s="69"/>
      <c r="F97" s="86"/>
      <c r="G97" s="86"/>
      <c r="H97" s="86"/>
      <c r="I97" s="86">
        <v>557</v>
      </c>
      <c r="J97" s="87"/>
      <c r="K97" s="81"/>
    </row>
    <row r="98" spans="1:11" ht="15.75" customHeight="1">
      <c r="A98" s="96" t="s">
        <v>85</v>
      </c>
      <c r="B98" s="99" t="s">
        <v>86</v>
      </c>
      <c r="C98" s="100"/>
      <c r="D98" s="92">
        <f>SUM(E98:J98)</f>
        <v>157424</v>
      </c>
      <c r="E98" s="92">
        <f>SUM(E99:E102)</f>
        <v>11997</v>
      </c>
      <c r="F98" s="92">
        <f t="shared" ref="F98:J98" si="20">SUM(F99:F102)</f>
        <v>6693</v>
      </c>
      <c r="G98" s="92">
        <f t="shared" si="20"/>
        <v>7060</v>
      </c>
      <c r="H98" s="92">
        <f t="shared" si="20"/>
        <v>2315</v>
      </c>
      <c r="I98" s="92">
        <f t="shared" si="20"/>
        <v>116052</v>
      </c>
      <c r="J98" s="93">
        <f t="shared" si="20"/>
        <v>13307</v>
      </c>
      <c r="K98" s="81"/>
    </row>
    <row r="99" spans="1:11" ht="15" customHeight="1">
      <c r="A99" s="97"/>
      <c r="B99" s="101" t="s">
        <v>113</v>
      </c>
      <c r="C99" s="61">
        <v>2022</v>
      </c>
      <c r="D99" s="62">
        <f>SUM(E99,F99:G99,H99:J99)</f>
        <v>152219</v>
      </c>
      <c r="E99" s="82">
        <v>11997</v>
      </c>
      <c r="F99" s="82">
        <v>6693</v>
      </c>
      <c r="G99" s="82">
        <v>7060</v>
      </c>
      <c r="H99" s="82">
        <v>2315</v>
      </c>
      <c r="I99" s="82">
        <v>110847</v>
      </c>
      <c r="J99" s="83">
        <v>13307</v>
      </c>
      <c r="K99" s="81"/>
    </row>
    <row r="100" spans="1:11">
      <c r="A100" s="97"/>
      <c r="B100" s="102"/>
      <c r="C100" s="64">
        <v>2021</v>
      </c>
      <c r="D100" s="65">
        <f>SUM(E100,F100:G100,H100:J100)</f>
        <v>3595</v>
      </c>
      <c r="E100" s="84"/>
      <c r="F100" s="84"/>
      <c r="G100" s="84"/>
      <c r="H100" s="84"/>
      <c r="I100" s="84">
        <v>3595</v>
      </c>
      <c r="J100" s="85"/>
      <c r="K100" s="81"/>
    </row>
    <row r="101" spans="1:11">
      <c r="A101" s="97"/>
      <c r="B101" s="102"/>
      <c r="C101" s="64">
        <v>2020</v>
      </c>
      <c r="D101" s="65">
        <f>SUM(E101,F101:G101,H101:J101)</f>
        <v>1033</v>
      </c>
      <c r="E101" s="84"/>
      <c r="F101" s="84"/>
      <c r="G101" s="84"/>
      <c r="H101" s="84"/>
      <c r="I101" s="84">
        <v>1033</v>
      </c>
      <c r="J101" s="85"/>
      <c r="K101" s="81"/>
    </row>
    <row r="102" spans="1:11" ht="15.75" thickBot="1">
      <c r="A102" s="110"/>
      <c r="B102" s="109"/>
      <c r="C102" s="67">
        <v>2019</v>
      </c>
      <c r="D102" s="68">
        <f>SUM(E102,F102:G102,H102:J102)</f>
        <v>577</v>
      </c>
      <c r="E102" s="86"/>
      <c r="F102" s="86"/>
      <c r="G102" s="86"/>
      <c r="H102" s="86"/>
      <c r="I102" s="86">
        <v>577</v>
      </c>
      <c r="J102" s="87"/>
      <c r="K102" s="81"/>
    </row>
    <row r="103" spans="1:11" ht="15.75" customHeight="1">
      <c r="A103" s="103" t="s">
        <v>84</v>
      </c>
      <c r="B103" s="99" t="s">
        <v>86</v>
      </c>
      <c r="C103" s="100"/>
      <c r="D103" s="92">
        <f>SUM(E103:J103)</f>
        <v>165132</v>
      </c>
      <c r="E103" s="92">
        <f>SUM(E104:E107)</f>
        <v>12167</v>
      </c>
      <c r="F103" s="92">
        <f t="shared" ref="F103:J103" si="21">SUM(F104:F107)</f>
        <v>2478</v>
      </c>
      <c r="G103" s="92">
        <f t="shared" si="21"/>
        <v>9221</v>
      </c>
      <c r="H103" s="92">
        <f t="shared" si="21"/>
        <v>10241</v>
      </c>
      <c r="I103" s="92">
        <f t="shared" si="21"/>
        <v>121130</v>
      </c>
      <c r="J103" s="93">
        <f t="shared" si="21"/>
        <v>9895</v>
      </c>
      <c r="K103" s="81"/>
    </row>
    <row r="104" spans="1:11" ht="15" customHeight="1">
      <c r="A104" s="104"/>
      <c r="B104" s="101" t="s">
        <v>113</v>
      </c>
      <c r="C104" s="61">
        <v>2022</v>
      </c>
      <c r="D104" s="62">
        <f>SUM(E104,F104:G104,H104:J104)</f>
        <v>158954</v>
      </c>
      <c r="E104" s="63">
        <v>12167</v>
      </c>
      <c r="F104" s="82">
        <v>2478</v>
      </c>
      <c r="G104" s="82">
        <v>9221</v>
      </c>
      <c r="H104" s="82">
        <v>10241</v>
      </c>
      <c r="I104" s="82">
        <v>114952</v>
      </c>
      <c r="J104" s="83">
        <v>9895</v>
      </c>
      <c r="K104" s="81"/>
    </row>
    <row r="105" spans="1:11">
      <c r="A105" s="104"/>
      <c r="B105" s="102"/>
      <c r="C105" s="64">
        <v>2021</v>
      </c>
      <c r="D105" s="65">
        <f>SUM(E105,F105:G105,H105:J105)</f>
        <v>4466</v>
      </c>
      <c r="E105" s="66"/>
      <c r="F105" s="84"/>
      <c r="G105" s="84"/>
      <c r="H105" s="84"/>
      <c r="I105" s="84">
        <v>4466</v>
      </c>
      <c r="J105" s="85"/>
      <c r="K105" s="81"/>
    </row>
    <row r="106" spans="1:11">
      <c r="A106" s="104"/>
      <c r="B106" s="102"/>
      <c r="C106" s="64">
        <v>2020</v>
      </c>
      <c r="D106" s="65">
        <f>SUM(E106,F106:G106,H106:J106)</f>
        <v>1113</v>
      </c>
      <c r="E106" s="66"/>
      <c r="F106" s="84"/>
      <c r="G106" s="84"/>
      <c r="H106" s="84"/>
      <c r="I106" s="84">
        <v>1113</v>
      </c>
      <c r="J106" s="85"/>
      <c r="K106" s="81"/>
    </row>
    <row r="107" spans="1:11" ht="15.75" thickBot="1">
      <c r="A107" s="105"/>
      <c r="B107" s="109"/>
      <c r="C107" s="67">
        <v>2019</v>
      </c>
      <c r="D107" s="68">
        <f>SUM(E107,F107:G107,H107:J107)</f>
        <v>599</v>
      </c>
      <c r="E107" s="69"/>
      <c r="F107" s="86"/>
      <c r="G107" s="86"/>
      <c r="H107" s="86"/>
      <c r="I107" s="86">
        <v>599</v>
      </c>
      <c r="J107" s="87"/>
      <c r="K107" s="81"/>
    </row>
    <row r="108" spans="1:11" ht="15.75" customHeight="1">
      <c r="A108" s="103" t="s">
        <v>83</v>
      </c>
      <c r="B108" s="99" t="s">
        <v>86</v>
      </c>
      <c r="C108" s="100"/>
      <c r="D108" s="92">
        <f>SUM(E108:J108)</f>
        <v>165071</v>
      </c>
      <c r="E108" s="92">
        <f>SUM(E109:E112)</f>
        <v>11566</v>
      </c>
      <c r="F108" s="92">
        <f t="shared" ref="F108:J108" si="22">SUM(F109:F112)</f>
        <v>2259</v>
      </c>
      <c r="G108" s="92">
        <f t="shared" si="22"/>
        <v>9632</v>
      </c>
      <c r="H108" s="92">
        <f t="shared" si="22"/>
        <v>15556</v>
      </c>
      <c r="I108" s="92">
        <f t="shared" si="22"/>
        <v>113409</v>
      </c>
      <c r="J108" s="93">
        <f t="shared" si="22"/>
        <v>12649</v>
      </c>
      <c r="K108" s="81"/>
    </row>
    <row r="109" spans="1:11" ht="15" customHeight="1">
      <c r="A109" s="104"/>
      <c r="B109" s="101" t="s">
        <v>113</v>
      </c>
      <c r="C109" s="70">
        <v>2022</v>
      </c>
      <c r="D109" s="62">
        <f>SUM(E109,F109:G109,H109:J109)</f>
        <v>157122</v>
      </c>
      <c r="E109" s="63">
        <v>11566</v>
      </c>
      <c r="F109" s="82">
        <v>2259</v>
      </c>
      <c r="G109" s="82">
        <v>9632</v>
      </c>
      <c r="H109" s="82">
        <v>15556</v>
      </c>
      <c r="I109" s="82">
        <v>105460</v>
      </c>
      <c r="J109" s="83">
        <v>12649</v>
      </c>
      <c r="K109" s="81"/>
    </row>
    <row r="110" spans="1:11">
      <c r="A110" s="104"/>
      <c r="B110" s="102"/>
      <c r="C110" s="71">
        <v>2021</v>
      </c>
      <c r="D110" s="65">
        <f>SUM(E110,F110:G110,H110:J110)</f>
        <v>6140</v>
      </c>
      <c r="E110" s="66"/>
      <c r="F110" s="84"/>
      <c r="G110" s="84"/>
      <c r="H110" s="84"/>
      <c r="I110" s="84">
        <v>6140</v>
      </c>
      <c r="J110" s="85"/>
      <c r="K110" s="81"/>
    </row>
    <row r="111" spans="1:11">
      <c r="A111" s="104"/>
      <c r="B111" s="102"/>
      <c r="C111" s="71">
        <v>2020</v>
      </c>
      <c r="D111" s="65">
        <f>SUM(E111,F111:G111,H111:J111)</f>
        <v>1193</v>
      </c>
      <c r="E111" s="66"/>
      <c r="F111" s="84"/>
      <c r="G111" s="84"/>
      <c r="H111" s="84"/>
      <c r="I111" s="84">
        <v>1193</v>
      </c>
      <c r="J111" s="85"/>
      <c r="K111" s="81"/>
    </row>
    <row r="112" spans="1:11" ht="15.75" thickBot="1">
      <c r="A112" s="105"/>
      <c r="B112" s="109"/>
      <c r="C112" s="72">
        <v>2019</v>
      </c>
      <c r="D112" s="68">
        <f>SUM(E112,F112:G112,H112:J112)</f>
        <v>616</v>
      </c>
      <c r="E112" s="69"/>
      <c r="F112" s="86"/>
      <c r="G112" s="86"/>
      <c r="H112" s="86"/>
      <c r="I112" s="86">
        <v>616</v>
      </c>
      <c r="J112" s="87"/>
      <c r="K112" s="81"/>
    </row>
    <row r="113" spans="1:11" ht="15.75" customHeight="1">
      <c r="A113" s="103" t="s">
        <v>82</v>
      </c>
      <c r="B113" s="99" t="s">
        <v>86</v>
      </c>
      <c r="C113" s="100"/>
      <c r="D113" s="92">
        <f>SUM(E113:J113)</f>
        <v>222258</v>
      </c>
      <c r="E113" s="92">
        <f>SUM(E114:E117)</f>
        <v>16555</v>
      </c>
      <c r="F113" s="92">
        <f t="shared" ref="F113:J113" si="23">SUM(F114:F117)</f>
        <v>2542</v>
      </c>
      <c r="G113" s="92">
        <f t="shared" si="23"/>
        <v>15255</v>
      </c>
      <c r="H113" s="92">
        <f t="shared" si="23"/>
        <v>34817</v>
      </c>
      <c r="I113" s="92">
        <f t="shared" si="23"/>
        <v>124236</v>
      </c>
      <c r="J113" s="93">
        <f t="shared" si="23"/>
        <v>28853</v>
      </c>
      <c r="K113" s="81"/>
    </row>
    <row r="114" spans="1:11" ht="15" customHeight="1">
      <c r="A114" s="104"/>
      <c r="B114" s="101" t="s">
        <v>113</v>
      </c>
      <c r="C114" s="70">
        <v>2022</v>
      </c>
      <c r="D114" s="62">
        <f>SUM(E114,F114:G114,H114:J114)</f>
        <v>210865</v>
      </c>
      <c r="E114" s="63">
        <v>16555</v>
      </c>
      <c r="F114" s="82">
        <v>2542</v>
      </c>
      <c r="G114" s="82">
        <v>15255</v>
      </c>
      <c r="H114" s="82">
        <v>34817</v>
      </c>
      <c r="I114" s="82">
        <v>112843</v>
      </c>
      <c r="J114" s="83">
        <v>28853</v>
      </c>
      <c r="K114" s="81"/>
    </row>
    <row r="115" spans="1:11">
      <c r="A115" s="104"/>
      <c r="B115" s="102"/>
      <c r="C115" s="71">
        <v>2021</v>
      </c>
      <c r="D115" s="65">
        <f>SUM(E115,F115:G115,H115:J115)</f>
        <v>9448</v>
      </c>
      <c r="E115" s="66"/>
      <c r="F115" s="84"/>
      <c r="G115" s="84"/>
      <c r="H115" s="84"/>
      <c r="I115" s="84">
        <v>9448</v>
      </c>
      <c r="J115" s="85"/>
      <c r="K115" s="81"/>
    </row>
    <row r="116" spans="1:11">
      <c r="A116" s="104"/>
      <c r="B116" s="102"/>
      <c r="C116" s="71">
        <v>2020</v>
      </c>
      <c r="D116" s="65">
        <f>SUM(E116,F116:G116,H116:J116)</f>
        <v>1287</v>
      </c>
      <c r="E116" s="66"/>
      <c r="F116" s="84"/>
      <c r="G116" s="84"/>
      <c r="H116" s="84"/>
      <c r="I116" s="84">
        <v>1287</v>
      </c>
      <c r="J116" s="85"/>
      <c r="K116" s="81"/>
    </row>
    <row r="117" spans="1:11" ht="15.75" thickBot="1">
      <c r="A117" s="105"/>
      <c r="B117" s="109"/>
      <c r="C117" s="72">
        <v>2019</v>
      </c>
      <c r="D117" s="68">
        <f>SUM(E117,F117:G117,H117:J117)</f>
        <v>658</v>
      </c>
      <c r="E117" s="69"/>
      <c r="F117" s="86"/>
      <c r="G117" s="86"/>
      <c r="H117" s="86"/>
      <c r="I117" s="86">
        <v>658</v>
      </c>
      <c r="J117" s="87"/>
      <c r="K117" s="81"/>
    </row>
    <row r="118" spans="1:11" ht="15.75" customHeight="1">
      <c r="A118" s="103" t="s">
        <v>81</v>
      </c>
      <c r="B118" s="99" t="s">
        <v>86</v>
      </c>
      <c r="C118" s="100"/>
      <c r="D118" s="92">
        <f>SUM(E118:J118)</f>
        <v>188661</v>
      </c>
      <c r="E118" s="92">
        <f>SUM(E119:E121)</f>
        <v>17667</v>
      </c>
      <c r="F118" s="92">
        <f t="shared" ref="F118:J118" si="24">SUM(F119:F121)</f>
        <v>4164</v>
      </c>
      <c r="G118" s="92">
        <f t="shared" si="24"/>
        <v>10088</v>
      </c>
      <c r="H118" s="92">
        <f t="shared" si="24"/>
        <v>12874</v>
      </c>
      <c r="I118" s="92">
        <f t="shared" si="24"/>
        <v>125195</v>
      </c>
      <c r="J118" s="93">
        <f t="shared" si="24"/>
        <v>18673</v>
      </c>
      <c r="K118" s="81"/>
    </row>
    <row r="119" spans="1:11" ht="15" customHeight="1">
      <c r="A119" s="104"/>
      <c r="B119" s="106" t="s">
        <v>113</v>
      </c>
      <c r="C119" s="70">
        <v>2021</v>
      </c>
      <c r="D119" s="94">
        <f>SUM(E119,F119:G119,H119:J119)</f>
        <v>186455</v>
      </c>
      <c r="E119" s="82">
        <v>17667</v>
      </c>
      <c r="F119" s="82">
        <v>4164</v>
      </c>
      <c r="G119" s="82">
        <v>10088</v>
      </c>
      <c r="H119" s="82">
        <v>12874</v>
      </c>
      <c r="I119" s="82">
        <v>122989</v>
      </c>
      <c r="J119" s="83">
        <v>18673</v>
      </c>
      <c r="K119" s="81"/>
    </row>
    <row r="120" spans="1:11">
      <c r="A120" s="104"/>
      <c r="B120" s="107"/>
      <c r="C120" s="71">
        <v>2020</v>
      </c>
      <c r="D120" s="73">
        <f>SUM(E120,F120:G120,H120:J120)</f>
        <v>1500</v>
      </c>
      <c r="E120" s="84"/>
      <c r="F120" s="84"/>
      <c r="G120" s="84"/>
      <c r="H120" s="84"/>
      <c r="I120" s="84">
        <v>1500</v>
      </c>
      <c r="J120" s="85"/>
      <c r="K120" s="81"/>
    </row>
    <row r="121" spans="1:11" ht="15.75" thickBot="1">
      <c r="A121" s="105"/>
      <c r="B121" s="108"/>
      <c r="C121" s="74">
        <v>2019</v>
      </c>
      <c r="D121" s="75">
        <f>SUM(E121,F121:G121,H121:J121)</f>
        <v>706</v>
      </c>
      <c r="E121" s="88"/>
      <c r="F121" s="88"/>
      <c r="G121" s="88"/>
      <c r="H121" s="88"/>
      <c r="I121" s="88">
        <v>706</v>
      </c>
      <c r="J121" s="89"/>
      <c r="K121" s="81"/>
    </row>
    <row r="122" spans="1:11">
      <c r="A122" s="81"/>
      <c r="B122" s="81"/>
      <c r="C122" s="81"/>
      <c r="D122" s="81"/>
      <c r="E122" s="90"/>
      <c r="F122" s="81"/>
      <c r="G122" s="81"/>
      <c r="H122" s="81"/>
      <c r="I122" s="81"/>
      <c r="J122" s="81"/>
      <c r="K122" s="81"/>
    </row>
  </sheetData>
  <mergeCells count="58">
    <mergeCell ref="A1:J1"/>
    <mergeCell ref="A3:C4"/>
    <mergeCell ref="D3:D4"/>
    <mergeCell ref="E3:J3"/>
    <mergeCell ref="A14:A21"/>
    <mergeCell ref="B14:C14"/>
    <mergeCell ref="B15:B21"/>
    <mergeCell ref="A5:A13"/>
    <mergeCell ref="B5:C5"/>
    <mergeCell ref="B6:B13"/>
    <mergeCell ref="A30:A37"/>
    <mergeCell ref="B30:C30"/>
    <mergeCell ref="B31:B37"/>
    <mergeCell ref="A38:A45"/>
    <mergeCell ref="B38:C38"/>
    <mergeCell ref="B39:B45"/>
    <mergeCell ref="A46:A52"/>
    <mergeCell ref="B46:C46"/>
    <mergeCell ref="B47:B52"/>
    <mergeCell ref="A53:A59"/>
    <mergeCell ref="B53:C53"/>
    <mergeCell ref="B54:B59"/>
    <mergeCell ref="A60:A66"/>
    <mergeCell ref="B60:C60"/>
    <mergeCell ref="B61:B66"/>
    <mergeCell ref="A67:A73"/>
    <mergeCell ref="B67:C67"/>
    <mergeCell ref="B68:B73"/>
    <mergeCell ref="A74:A79"/>
    <mergeCell ref="B74:C74"/>
    <mergeCell ref="B75:B79"/>
    <mergeCell ref="A80:A85"/>
    <mergeCell ref="B80:C80"/>
    <mergeCell ref="B81:B85"/>
    <mergeCell ref="B103:C103"/>
    <mergeCell ref="B104:B107"/>
    <mergeCell ref="A86:A91"/>
    <mergeCell ref="B86:C86"/>
    <mergeCell ref="B87:B91"/>
    <mergeCell ref="A92:A97"/>
    <mergeCell ref="B92:C92"/>
    <mergeCell ref="B93:B97"/>
    <mergeCell ref="A22:A29"/>
    <mergeCell ref="B22:C22"/>
    <mergeCell ref="B23:B29"/>
    <mergeCell ref="A118:A121"/>
    <mergeCell ref="B118:C118"/>
    <mergeCell ref="B119:B121"/>
    <mergeCell ref="A108:A112"/>
    <mergeCell ref="B108:C108"/>
    <mergeCell ref="B109:B112"/>
    <mergeCell ref="A113:A117"/>
    <mergeCell ref="B113:C113"/>
    <mergeCell ref="B114:B117"/>
    <mergeCell ref="A98:A102"/>
    <mergeCell ref="B98:C98"/>
    <mergeCell ref="B99:B102"/>
    <mergeCell ref="A103:A107"/>
  </mergeCells>
  <printOptions horizontalCentered="1"/>
  <pageMargins left="0.59055118110236227" right="0.27559055118110237" top="0.39370078740157483" bottom="0.39370078740157483" header="0.31496062992125984" footer="0.31496062992125984"/>
  <pageSetup paperSize="9" scale="89" fitToHeight="7" orientation="portrait" r:id="rId1"/>
  <rowBreaks count="2" manualBreakCount="2">
    <brk id="52" max="9" man="1"/>
    <brk id="10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8"/>
  <sheetViews>
    <sheetView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0" defaultRowHeight="15" customHeight="1" zeroHeight="1"/>
  <cols>
    <col min="1" max="1" width="30.7109375" style="25" customWidth="1"/>
    <col min="2" max="14" width="10.28515625" style="25" customWidth="1"/>
    <col min="15" max="15" width="2.7109375" style="25" customWidth="1"/>
    <col min="16" max="17" width="0" style="26" hidden="1" customWidth="1"/>
    <col min="18" max="16384" width="9.140625" style="26" hidden="1"/>
  </cols>
  <sheetData>
    <row r="1" spans="1:15" s="43" customFormat="1" ht="20.100000000000001" customHeight="1">
      <c r="A1" s="35" t="s">
        <v>121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 t="s">
        <v>101</v>
      </c>
      <c r="O1" s="37"/>
    </row>
    <row r="2" spans="1:15" s="41" customFormat="1">
      <c r="A2" s="38"/>
      <c r="B2" s="39" t="s">
        <v>79</v>
      </c>
      <c r="C2" s="39" t="s">
        <v>79</v>
      </c>
      <c r="D2" s="39" t="s">
        <v>79</v>
      </c>
      <c r="E2" s="39" t="s">
        <v>79</v>
      </c>
      <c r="F2" s="39" t="s">
        <v>79</v>
      </c>
      <c r="G2" s="39" t="s">
        <v>79</v>
      </c>
      <c r="H2" s="39" t="s">
        <v>79</v>
      </c>
      <c r="I2" s="40" t="s">
        <v>79</v>
      </c>
      <c r="J2" s="40" t="s">
        <v>79</v>
      </c>
      <c r="K2" s="40" t="s">
        <v>79</v>
      </c>
      <c r="L2" s="40" t="s">
        <v>79</v>
      </c>
      <c r="M2" s="40" t="s">
        <v>79</v>
      </c>
      <c r="N2" s="40" t="s">
        <v>79</v>
      </c>
    </row>
    <row r="3" spans="1:15" s="41" customFormat="1">
      <c r="A3" s="55"/>
      <c r="B3" s="56">
        <v>46023</v>
      </c>
      <c r="C3" s="56">
        <v>46054</v>
      </c>
      <c r="D3" s="56">
        <v>46082</v>
      </c>
      <c r="E3" s="56">
        <v>46113</v>
      </c>
      <c r="F3" s="56">
        <v>46143</v>
      </c>
      <c r="G3" s="56">
        <v>46174</v>
      </c>
      <c r="H3" s="56">
        <v>46204</v>
      </c>
      <c r="I3" s="56">
        <v>46235</v>
      </c>
      <c r="J3" s="56">
        <v>46266</v>
      </c>
      <c r="K3" s="57">
        <v>46296</v>
      </c>
      <c r="L3" s="57">
        <v>46327</v>
      </c>
      <c r="M3" s="57">
        <v>46357</v>
      </c>
      <c r="N3" s="57">
        <v>46388</v>
      </c>
    </row>
    <row r="4" spans="1:15" ht="15" customHeight="1">
      <c r="A4" s="51" t="s">
        <v>80</v>
      </c>
      <c r="B4" s="32">
        <f>SUM(B5,B6:B7,B8:B11)</f>
        <v>418628</v>
      </c>
      <c r="C4" s="32">
        <f>SUM(C5,C6:C7,C8:C11)</f>
        <v>471033</v>
      </c>
      <c r="D4" s="32">
        <f>SUM(D5,D6:D7,D8:D11)</f>
        <v>472588</v>
      </c>
      <c r="E4" s="32">
        <f>SUM(E5,E6:E7,E8:E11)</f>
        <v>521856</v>
      </c>
      <c r="F4" s="31">
        <f>SUM(F5,F6:F7,F8:F11)</f>
        <v>0</v>
      </c>
      <c r="G4" s="31">
        <f t="shared" ref="G4:N4" si="0">SUM(G5,G6:G7,G8:G11)</f>
        <v>0</v>
      </c>
      <c r="H4" s="31">
        <f t="shared" si="0"/>
        <v>0</v>
      </c>
      <c r="I4" s="31">
        <f t="shared" si="0"/>
        <v>0</v>
      </c>
      <c r="J4" s="31">
        <f t="shared" si="0"/>
        <v>0</v>
      </c>
      <c r="K4" s="31">
        <f t="shared" si="0"/>
        <v>0</v>
      </c>
      <c r="L4" s="31">
        <f t="shared" si="0"/>
        <v>0</v>
      </c>
      <c r="M4" s="31">
        <f t="shared" si="0"/>
        <v>0</v>
      </c>
      <c r="N4" s="31">
        <f t="shared" si="0"/>
        <v>0</v>
      </c>
      <c r="O4" s="45"/>
    </row>
    <row r="5" spans="1:15" ht="15" customHeight="1">
      <c r="A5" s="52" t="s">
        <v>102</v>
      </c>
      <c r="B5" s="29">
        <v>19221</v>
      </c>
      <c r="C5" s="33">
        <v>20482</v>
      </c>
      <c r="D5" s="33">
        <v>26705</v>
      </c>
      <c r="E5" s="33">
        <v>25082</v>
      </c>
      <c r="F5" s="29"/>
      <c r="G5" s="29"/>
      <c r="H5" s="29"/>
      <c r="I5" s="29"/>
      <c r="J5" s="29"/>
      <c r="K5" s="29"/>
      <c r="L5" s="29"/>
      <c r="M5" s="29"/>
      <c r="N5" s="29"/>
      <c r="O5" s="45"/>
    </row>
    <row r="6" spans="1:15" ht="15" customHeight="1">
      <c r="A6" s="53" t="s">
        <v>103</v>
      </c>
      <c r="B6" s="30">
        <v>2247</v>
      </c>
      <c r="C6" s="34">
        <v>2134</v>
      </c>
      <c r="D6" s="34">
        <v>2634</v>
      </c>
      <c r="E6" s="34">
        <v>2564</v>
      </c>
      <c r="F6" s="30"/>
      <c r="G6" s="30"/>
      <c r="H6" s="30"/>
      <c r="I6" s="30"/>
      <c r="J6" s="30"/>
      <c r="K6" s="30"/>
      <c r="L6" s="30"/>
      <c r="M6" s="30"/>
      <c r="N6" s="30"/>
      <c r="O6" s="45"/>
    </row>
    <row r="7" spans="1:15" ht="15" customHeight="1">
      <c r="A7" s="53" t="s">
        <v>104</v>
      </c>
      <c r="B7" s="30">
        <v>21305</v>
      </c>
      <c r="C7" s="34">
        <v>23521</v>
      </c>
      <c r="D7" s="34">
        <v>19838</v>
      </c>
      <c r="E7" s="34">
        <v>18626</v>
      </c>
      <c r="F7" s="30"/>
      <c r="G7" s="30"/>
      <c r="H7" s="30"/>
      <c r="I7" s="30"/>
      <c r="J7" s="30"/>
      <c r="K7" s="30"/>
      <c r="L7" s="30"/>
      <c r="M7" s="30"/>
      <c r="N7" s="30"/>
      <c r="O7" s="45"/>
    </row>
    <row r="8" spans="1:15" ht="15" customHeight="1">
      <c r="A8" s="49" t="s">
        <v>122</v>
      </c>
      <c r="B8" s="30">
        <v>568</v>
      </c>
      <c r="C8" s="34">
        <v>11841</v>
      </c>
      <c r="D8" s="34">
        <v>20816</v>
      </c>
      <c r="E8" s="34">
        <v>24652</v>
      </c>
      <c r="F8" s="30"/>
      <c r="G8" s="30"/>
      <c r="H8" s="30"/>
      <c r="I8" s="30"/>
      <c r="J8" s="30"/>
      <c r="K8" s="30"/>
      <c r="L8" s="30"/>
      <c r="M8" s="30"/>
      <c r="N8" s="30"/>
      <c r="O8" s="45"/>
    </row>
    <row r="9" spans="1:15" ht="15" customHeight="1">
      <c r="A9" s="49" t="s">
        <v>123</v>
      </c>
      <c r="B9" s="30">
        <v>4354</v>
      </c>
      <c r="C9" s="34">
        <v>19367</v>
      </c>
      <c r="D9" s="34">
        <v>21766</v>
      </c>
      <c r="E9" s="34">
        <v>29238</v>
      </c>
      <c r="F9" s="30"/>
      <c r="G9" s="30"/>
      <c r="H9" s="30"/>
      <c r="I9" s="30"/>
      <c r="J9" s="30"/>
      <c r="K9" s="30"/>
      <c r="L9" s="30"/>
      <c r="M9" s="30"/>
      <c r="N9" s="30"/>
      <c r="O9" s="45"/>
    </row>
    <row r="10" spans="1:15" ht="15" customHeight="1">
      <c r="A10" s="54" t="s">
        <v>105</v>
      </c>
      <c r="B10" s="30">
        <v>331306</v>
      </c>
      <c r="C10" s="34">
        <v>345394</v>
      </c>
      <c r="D10" s="34">
        <v>330659</v>
      </c>
      <c r="E10" s="34">
        <v>363987</v>
      </c>
      <c r="F10" s="30"/>
      <c r="G10" s="30"/>
      <c r="H10" s="30"/>
      <c r="I10" s="30"/>
      <c r="J10" s="30"/>
      <c r="K10" s="30"/>
      <c r="L10" s="30"/>
      <c r="M10" s="30"/>
      <c r="N10" s="30"/>
      <c r="O10" s="45"/>
    </row>
    <row r="11" spans="1:15" ht="15" customHeight="1">
      <c r="A11" s="53" t="s">
        <v>106</v>
      </c>
      <c r="B11" s="30">
        <v>39627</v>
      </c>
      <c r="C11" s="34">
        <v>48294</v>
      </c>
      <c r="D11" s="34">
        <v>50170</v>
      </c>
      <c r="E11" s="34">
        <v>57707</v>
      </c>
      <c r="F11" s="30"/>
      <c r="G11" s="30"/>
      <c r="H11" s="30"/>
      <c r="I11" s="30"/>
      <c r="J11" s="30"/>
      <c r="K11" s="30"/>
      <c r="L11" s="30"/>
      <c r="M11" s="30"/>
      <c r="N11" s="30"/>
      <c r="O11" s="45"/>
    </row>
    <row r="12" spans="1:15" ht="15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45"/>
    </row>
    <row r="13" spans="1:15" s="43" customFormat="1" ht="20.100000000000001" customHeight="1">
      <c r="A13" s="35" t="s">
        <v>120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 t="s">
        <v>101</v>
      </c>
      <c r="O13" s="37"/>
    </row>
    <row r="14" spans="1:15" s="41" customFormat="1">
      <c r="A14" s="38"/>
      <c r="B14" s="39" t="s">
        <v>79</v>
      </c>
      <c r="C14" s="39" t="s">
        <v>79</v>
      </c>
      <c r="D14" s="39" t="s">
        <v>79</v>
      </c>
      <c r="E14" s="39" t="s">
        <v>79</v>
      </c>
      <c r="F14" s="39" t="s">
        <v>79</v>
      </c>
      <c r="G14" s="39" t="s">
        <v>79</v>
      </c>
      <c r="H14" s="39" t="s">
        <v>79</v>
      </c>
      <c r="I14" s="40" t="s">
        <v>79</v>
      </c>
      <c r="J14" s="40" t="s">
        <v>79</v>
      </c>
      <c r="K14" s="40" t="s">
        <v>79</v>
      </c>
      <c r="L14" s="40" t="s">
        <v>79</v>
      </c>
      <c r="M14" s="40" t="s">
        <v>79</v>
      </c>
      <c r="N14" s="40" t="s">
        <v>79</v>
      </c>
    </row>
    <row r="15" spans="1:15" s="41" customFormat="1">
      <c r="A15" s="55"/>
      <c r="B15" s="56">
        <v>45658</v>
      </c>
      <c r="C15" s="56">
        <v>45689</v>
      </c>
      <c r="D15" s="56">
        <v>45717</v>
      </c>
      <c r="E15" s="56">
        <v>45748</v>
      </c>
      <c r="F15" s="56">
        <v>45778</v>
      </c>
      <c r="G15" s="56">
        <v>45809</v>
      </c>
      <c r="H15" s="56">
        <v>45839</v>
      </c>
      <c r="I15" s="56">
        <v>45870</v>
      </c>
      <c r="J15" s="56">
        <v>45901</v>
      </c>
      <c r="K15" s="57">
        <v>45931</v>
      </c>
      <c r="L15" s="57">
        <v>45962</v>
      </c>
      <c r="M15" s="57">
        <v>45992</v>
      </c>
      <c r="N15" s="57">
        <v>46023</v>
      </c>
    </row>
    <row r="16" spans="1:15" ht="15" customHeight="1">
      <c r="A16" s="51" t="s">
        <v>80</v>
      </c>
      <c r="B16" s="32">
        <f>SUM(B17,B18:B19,B20:B23)</f>
        <v>381556</v>
      </c>
      <c r="C16" s="32">
        <f>SUM(C17,C18:C19,C20:C23)</f>
        <v>425716</v>
      </c>
      <c r="D16" s="32">
        <f>SUM(D17,D18:D19,D20:D23)</f>
        <v>436240</v>
      </c>
      <c r="E16" s="32">
        <f>SUM(E17,E18:E19,E20:E23)</f>
        <v>433921</v>
      </c>
      <c r="F16" s="31">
        <f>SUM(F17,F18:F19,F20:F23)</f>
        <v>417370</v>
      </c>
      <c r="G16" s="31">
        <f t="shared" ref="G16:N16" si="1">SUM(G17,G18:G19,G20:G23)</f>
        <v>410024</v>
      </c>
      <c r="H16" s="31">
        <f t="shared" si="1"/>
        <v>398323</v>
      </c>
      <c r="I16" s="31">
        <f t="shared" si="1"/>
        <v>426610</v>
      </c>
      <c r="J16" s="31">
        <f t="shared" si="1"/>
        <v>420568</v>
      </c>
      <c r="K16" s="31">
        <f t="shared" si="1"/>
        <v>423520</v>
      </c>
      <c r="L16" s="31">
        <f t="shared" si="1"/>
        <v>487825</v>
      </c>
      <c r="M16" s="31">
        <f t="shared" si="1"/>
        <v>521371</v>
      </c>
      <c r="N16" s="31">
        <f t="shared" si="1"/>
        <v>418628</v>
      </c>
      <c r="O16" s="45"/>
    </row>
    <row r="17" spans="1:15" ht="15" customHeight="1">
      <c r="A17" s="52" t="s">
        <v>102</v>
      </c>
      <c r="B17" s="29">
        <v>20136</v>
      </c>
      <c r="C17" s="33">
        <v>13844</v>
      </c>
      <c r="D17" s="33">
        <v>16326</v>
      </c>
      <c r="E17" s="33">
        <v>13359</v>
      </c>
      <c r="F17" s="29">
        <v>11503</v>
      </c>
      <c r="G17" s="29">
        <v>10933</v>
      </c>
      <c r="H17" s="29">
        <v>11899</v>
      </c>
      <c r="I17" s="29">
        <v>14072</v>
      </c>
      <c r="J17" s="29">
        <v>14454</v>
      </c>
      <c r="K17" s="29">
        <v>13316</v>
      </c>
      <c r="L17" s="29">
        <v>17452</v>
      </c>
      <c r="M17" s="29">
        <v>19177</v>
      </c>
      <c r="N17" s="29">
        <v>19221</v>
      </c>
      <c r="O17" s="45"/>
    </row>
    <row r="18" spans="1:15" ht="15" customHeight="1">
      <c r="A18" s="53" t="s">
        <v>103</v>
      </c>
      <c r="B18" s="30">
        <v>2079</v>
      </c>
      <c r="C18" s="34">
        <v>1983</v>
      </c>
      <c r="D18" s="34">
        <v>1989</v>
      </c>
      <c r="E18" s="34">
        <v>1724</v>
      </c>
      <c r="F18" s="30">
        <v>1610</v>
      </c>
      <c r="G18" s="30">
        <v>1526</v>
      </c>
      <c r="H18" s="30">
        <v>1240</v>
      </c>
      <c r="I18" s="30">
        <v>1445</v>
      </c>
      <c r="J18" s="30">
        <v>1719</v>
      </c>
      <c r="K18" s="30">
        <v>1532</v>
      </c>
      <c r="L18" s="30">
        <v>3987</v>
      </c>
      <c r="M18" s="30">
        <v>3904</v>
      </c>
      <c r="N18" s="30">
        <v>2247</v>
      </c>
      <c r="O18" s="45"/>
    </row>
    <row r="19" spans="1:15" ht="15" customHeight="1">
      <c r="A19" s="53" t="s">
        <v>104</v>
      </c>
      <c r="B19" s="30">
        <v>17039</v>
      </c>
      <c r="C19" s="34">
        <v>16932</v>
      </c>
      <c r="D19" s="34">
        <v>17219</v>
      </c>
      <c r="E19" s="34">
        <v>15611</v>
      </c>
      <c r="F19" s="30">
        <v>12881</v>
      </c>
      <c r="G19" s="30">
        <v>12107</v>
      </c>
      <c r="H19" s="30">
        <v>11619</v>
      </c>
      <c r="I19" s="30">
        <v>10166</v>
      </c>
      <c r="J19" s="30">
        <v>10484</v>
      </c>
      <c r="K19" s="30">
        <v>9717</v>
      </c>
      <c r="L19" s="30">
        <v>12658</v>
      </c>
      <c r="M19" s="30">
        <v>21310</v>
      </c>
      <c r="N19" s="30">
        <v>21305</v>
      </c>
      <c r="O19" s="45"/>
    </row>
    <row r="20" spans="1:15" ht="15" customHeight="1">
      <c r="A20" s="49" t="s">
        <v>122</v>
      </c>
      <c r="B20" s="30">
        <v>1207</v>
      </c>
      <c r="C20" s="34">
        <v>8495</v>
      </c>
      <c r="D20" s="34">
        <v>6410</v>
      </c>
      <c r="E20" s="34">
        <v>5373</v>
      </c>
      <c r="F20" s="30">
        <v>4882</v>
      </c>
      <c r="G20" s="30">
        <v>4936</v>
      </c>
      <c r="H20" s="30">
        <v>3793</v>
      </c>
      <c r="I20" s="30">
        <v>8293</v>
      </c>
      <c r="J20" s="30">
        <v>5509</v>
      </c>
      <c r="K20" s="30">
        <v>8284</v>
      </c>
      <c r="L20" s="30">
        <v>16551</v>
      </c>
      <c r="M20" s="30">
        <v>53366</v>
      </c>
      <c r="N20" s="30">
        <v>568</v>
      </c>
      <c r="O20" s="45"/>
    </row>
    <row r="21" spans="1:15" ht="15" customHeight="1">
      <c r="A21" s="49" t="s">
        <v>123</v>
      </c>
      <c r="B21" s="30">
        <v>4464</v>
      </c>
      <c r="C21" s="34">
        <v>19487</v>
      </c>
      <c r="D21" s="34">
        <v>17779</v>
      </c>
      <c r="E21" s="34">
        <v>20256</v>
      </c>
      <c r="F21" s="30">
        <v>15064</v>
      </c>
      <c r="G21" s="30">
        <v>10997</v>
      </c>
      <c r="H21" s="30">
        <v>9176</v>
      </c>
      <c r="I21" s="30">
        <v>8924</v>
      </c>
      <c r="J21" s="30">
        <v>8390</v>
      </c>
      <c r="K21" s="30">
        <v>10688</v>
      </c>
      <c r="L21" s="30">
        <v>16688</v>
      </c>
      <c r="M21" s="30">
        <v>19122</v>
      </c>
      <c r="N21" s="30">
        <v>4354</v>
      </c>
      <c r="O21" s="45"/>
    </row>
    <row r="22" spans="1:15" ht="15" customHeight="1">
      <c r="A22" s="54" t="s">
        <v>105</v>
      </c>
      <c r="B22" s="30">
        <v>305886</v>
      </c>
      <c r="C22" s="34">
        <v>329497</v>
      </c>
      <c r="D22" s="34">
        <v>337643</v>
      </c>
      <c r="E22" s="34">
        <v>341852</v>
      </c>
      <c r="F22" s="30">
        <v>339162</v>
      </c>
      <c r="G22" s="30">
        <v>337569</v>
      </c>
      <c r="H22" s="30">
        <v>329319</v>
      </c>
      <c r="I22" s="30">
        <v>349295</v>
      </c>
      <c r="J22" s="30">
        <v>342430</v>
      </c>
      <c r="K22" s="30">
        <v>342890</v>
      </c>
      <c r="L22" s="30">
        <v>378707</v>
      </c>
      <c r="M22" s="30">
        <v>362524</v>
      </c>
      <c r="N22" s="30">
        <v>331306</v>
      </c>
      <c r="O22" s="45"/>
    </row>
    <row r="23" spans="1:15" ht="15" customHeight="1">
      <c r="A23" s="53" t="s">
        <v>106</v>
      </c>
      <c r="B23" s="30">
        <v>30745</v>
      </c>
      <c r="C23" s="34">
        <v>35478</v>
      </c>
      <c r="D23" s="34">
        <v>38874</v>
      </c>
      <c r="E23" s="34">
        <v>35746</v>
      </c>
      <c r="F23" s="30">
        <v>32268</v>
      </c>
      <c r="G23" s="30">
        <v>31956</v>
      </c>
      <c r="H23" s="30">
        <v>31277</v>
      </c>
      <c r="I23" s="30">
        <v>34415</v>
      </c>
      <c r="J23" s="30">
        <v>37582</v>
      </c>
      <c r="K23" s="30">
        <v>37093</v>
      </c>
      <c r="L23" s="30">
        <v>41782</v>
      </c>
      <c r="M23" s="30">
        <v>41968</v>
      </c>
      <c r="N23" s="30">
        <v>39627</v>
      </c>
      <c r="O23" s="45"/>
    </row>
    <row r="24" spans="1:15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s="43" customFormat="1" ht="20.100000000000001" customHeight="1">
      <c r="A25" s="35" t="s">
        <v>114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 t="s">
        <v>101</v>
      </c>
      <c r="O25" s="37"/>
    </row>
    <row r="26" spans="1:15" s="41" customFormat="1">
      <c r="A26" s="38"/>
      <c r="B26" s="39" t="s">
        <v>79</v>
      </c>
      <c r="C26" s="39" t="s">
        <v>79</v>
      </c>
      <c r="D26" s="39" t="s">
        <v>79</v>
      </c>
      <c r="E26" s="39" t="s">
        <v>79</v>
      </c>
      <c r="F26" s="39" t="s">
        <v>79</v>
      </c>
      <c r="G26" s="39" t="s">
        <v>79</v>
      </c>
      <c r="H26" s="39" t="s">
        <v>79</v>
      </c>
      <c r="I26" s="40" t="s">
        <v>79</v>
      </c>
      <c r="J26" s="40" t="s">
        <v>79</v>
      </c>
      <c r="K26" s="40" t="s">
        <v>79</v>
      </c>
      <c r="L26" s="40" t="s">
        <v>79</v>
      </c>
      <c r="M26" s="40" t="s">
        <v>79</v>
      </c>
      <c r="N26" s="40" t="s">
        <v>79</v>
      </c>
    </row>
    <row r="27" spans="1:15" s="41" customFormat="1">
      <c r="A27" s="55"/>
      <c r="B27" s="56">
        <v>45292</v>
      </c>
      <c r="C27" s="56">
        <v>45323</v>
      </c>
      <c r="D27" s="56">
        <v>45352</v>
      </c>
      <c r="E27" s="56">
        <v>45383</v>
      </c>
      <c r="F27" s="56">
        <v>45413</v>
      </c>
      <c r="G27" s="56">
        <v>45444</v>
      </c>
      <c r="H27" s="56">
        <v>45474</v>
      </c>
      <c r="I27" s="56">
        <v>45505</v>
      </c>
      <c r="J27" s="56">
        <v>45536</v>
      </c>
      <c r="K27" s="57">
        <v>45566</v>
      </c>
      <c r="L27" s="57">
        <v>45597</v>
      </c>
      <c r="M27" s="57">
        <v>45627</v>
      </c>
      <c r="N27" s="57">
        <v>45658</v>
      </c>
    </row>
    <row r="28" spans="1:15" ht="15" customHeight="1">
      <c r="A28" s="50" t="s">
        <v>80</v>
      </c>
      <c r="B28" s="58">
        <f>SUM(B29,B30:B31,B32:B35)</f>
        <v>291822</v>
      </c>
      <c r="C28" s="58">
        <f>SUM(C29,C30:C31,C32:C35)</f>
        <v>336012</v>
      </c>
      <c r="D28" s="58">
        <f>SUM(D29,D30:D31,D32:D35)</f>
        <v>305916</v>
      </c>
      <c r="E28" s="58">
        <f>SUM(E29,E30:E31,E32:E35)</f>
        <v>311286</v>
      </c>
      <c r="F28" s="31">
        <f>SUM(F29,F30:F31,F32:F35)</f>
        <v>290999</v>
      </c>
      <c r="G28" s="31">
        <f t="shared" ref="G28:N28" si="2">SUM(G29,G30:G31,G32:G35)</f>
        <v>295388</v>
      </c>
      <c r="H28" s="31">
        <f t="shared" si="2"/>
        <v>341484</v>
      </c>
      <c r="I28" s="31">
        <f t="shared" si="2"/>
        <v>356673</v>
      </c>
      <c r="J28" s="31">
        <f t="shared" si="2"/>
        <v>389143</v>
      </c>
      <c r="K28" s="31">
        <f t="shared" si="2"/>
        <v>379717</v>
      </c>
      <c r="L28" s="31">
        <f t="shared" si="2"/>
        <v>405125</v>
      </c>
      <c r="M28" s="31">
        <f t="shared" si="2"/>
        <v>390418</v>
      </c>
      <c r="N28" s="31">
        <f t="shared" si="2"/>
        <v>381556</v>
      </c>
      <c r="O28" s="45"/>
    </row>
    <row r="29" spans="1:15" ht="15" customHeight="1">
      <c r="A29" s="52" t="s">
        <v>102</v>
      </c>
      <c r="B29" s="29">
        <v>15206</v>
      </c>
      <c r="C29" s="33">
        <v>15260</v>
      </c>
      <c r="D29" s="33">
        <v>14677</v>
      </c>
      <c r="E29" s="33">
        <v>14384</v>
      </c>
      <c r="F29" s="29">
        <v>12971</v>
      </c>
      <c r="G29" s="29">
        <v>11981</v>
      </c>
      <c r="H29" s="29">
        <v>12643</v>
      </c>
      <c r="I29" s="29">
        <v>12386</v>
      </c>
      <c r="J29" s="29">
        <v>13339</v>
      </c>
      <c r="K29" s="29">
        <v>14248</v>
      </c>
      <c r="L29" s="29">
        <v>13179</v>
      </c>
      <c r="M29" s="29">
        <v>17887</v>
      </c>
      <c r="N29" s="29">
        <v>20136</v>
      </c>
      <c r="O29" s="45"/>
    </row>
    <row r="30" spans="1:15" ht="15" customHeight="1">
      <c r="A30" s="53" t="s">
        <v>103</v>
      </c>
      <c r="B30" s="30">
        <v>5362</v>
      </c>
      <c r="C30" s="34">
        <v>5878</v>
      </c>
      <c r="D30" s="34">
        <v>3517</v>
      </c>
      <c r="E30" s="34">
        <v>3608</v>
      </c>
      <c r="F30" s="30">
        <v>2261</v>
      </c>
      <c r="G30" s="30">
        <v>1117</v>
      </c>
      <c r="H30" s="30">
        <v>936</v>
      </c>
      <c r="I30" s="30">
        <v>1162</v>
      </c>
      <c r="J30" s="30">
        <v>1510</v>
      </c>
      <c r="K30" s="30">
        <v>1889</v>
      </c>
      <c r="L30" s="30">
        <v>2287</v>
      </c>
      <c r="M30" s="30">
        <v>2335</v>
      </c>
      <c r="N30" s="30">
        <v>2079</v>
      </c>
      <c r="O30" s="45"/>
    </row>
    <row r="31" spans="1:15" ht="15" customHeight="1">
      <c r="A31" s="53" t="s">
        <v>104</v>
      </c>
      <c r="B31" s="30">
        <v>15318</v>
      </c>
      <c r="C31" s="34">
        <v>16756</v>
      </c>
      <c r="D31" s="34">
        <v>15427</v>
      </c>
      <c r="E31" s="34">
        <v>13229</v>
      </c>
      <c r="F31" s="30">
        <v>13284</v>
      </c>
      <c r="G31" s="30">
        <v>14441</v>
      </c>
      <c r="H31" s="30">
        <v>15949</v>
      </c>
      <c r="I31" s="30">
        <v>17335</v>
      </c>
      <c r="J31" s="30">
        <v>19177</v>
      </c>
      <c r="K31" s="30">
        <v>18657</v>
      </c>
      <c r="L31" s="30">
        <v>18990</v>
      </c>
      <c r="M31" s="30">
        <v>20522</v>
      </c>
      <c r="N31" s="30">
        <v>17039</v>
      </c>
      <c r="O31" s="45"/>
    </row>
    <row r="32" spans="1:15" ht="15" customHeight="1">
      <c r="A32" s="49" t="s">
        <v>122</v>
      </c>
      <c r="B32" s="30">
        <v>5203</v>
      </c>
      <c r="C32" s="34">
        <v>13578</v>
      </c>
      <c r="D32" s="34">
        <v>11415</v>
      </c>
      <c r="E32" s="34">
        <v>10413</v>
      </c>
      <c r="F32" s="30">
        <v>8839</v>
      </c>
      <c r="G32" s="30">
        <v>9325</v>
      </c>
      <c r="H32" s="30">
        <v>8713</v>
      </c>
      <c r="I32" s="30">
        <v>8924</v>
      </c>
      <c r="J32" s="30">
        <v>9190</v>
      </c>
      <c r="K32" s="30">
        <v>7712</v>
      </c>
      <c r="L32" s="30">
        <v>9100</v>
      </c>
      <c r="M32" s="30">
        <v>10293</v>
      </c>
      <c r="N32" s="30">
        <v>1207</v>
      </c>
      <c r="O32" s="45"/>
    </row>
    <row r="33" spans="1:15" ht="15" customHeight="1">
      <c r="A33" s="49" t="s">
        <v>123</v>
      </c>
      <c r="B33" s="30">
        <v>1300</v>
      </c>
      <c r="C33" s="34">
        <v>34263</v>
      </c>
      <c r="D33" s="34">
        <v>48951</v>
      </c>
      <c r="E33" s="34">
        <v>51924</v>
      </c>
      <c r="F33" s="30">
        <v>50127</v>
      </c>
      <c r="G33" s="30">
        <v>50280</v>
      </c>
      <c r="H33" s="30">
        <v>48589</v>
      </c>
      <c r="I33" s="30">
        <v>48782</v>
      </c>
      <c r="J33" s="30">
        <v>49053</v>
      </c>
      <c r="K33" s="30">
        <v>50375</v>
      </c>
      <c r="L33" s="30">
        <v>52249</v>
      </c>
      <c r="M33" s="30">
        <v>15535</v>
      </c>
      <c r="N33" s="30">
        <v>4464</v>
      </c>
      <c r="O33" s="45"/>
    </row>
    <row r="34" spans="1:15" ht="15" customHeight="1">
      <c r="A34" s="54" t="s">
        <v>105</v>
      </c>
      <c r="B34" s="30">
        <v>224585</v>
      </c>
      <c r="C34" s="34">
        <v>221230</v>
      </c>
      <c r="D34" s="34">
        <v>184676</v>
      </c>
      <c r="E34" s="34">
        <v>192178</v>
      </c>
      <c r="F34" s="30">
        <v>183176</v>
      </c>
      <c r="G34" s="30">
        <v>187923</v>
      </c>
      <c r="H34" s="30">
        <v>231216</v>
      </c>
      <c r="I34" s="30">
        <v>240360</v>
      </c>
      <c r="J34" s="30">
        <v>260512</v>
      </c>
      <c r="K34" s="30">
        <v>257176</v>
      </c>
      <c r="L34" s="30">
        <v>281254</v>
      </c>
      <c r="M34" s="30">
        <v>294470</v>
      </c>
      <c r="N34" s="30">
        <v>305886</v>
      </c>
      <c r="O34" s="45"/>
    </row>
    <row r="35" spans="1:15" ht="15" customHeight="1">
      <c r="A35" s="53" t="s">
        <v>106</v>
      </c>
      <c r="B35" s="30">
        <v>24848</v>
      </c>
      <c r="C35" s="34">
        <v>29047</v>
      </c>
      <c r="D35" s="34">
        <v>27253</v>
      </c>
      <c r="E35" s="34">
        <v>25550</v>
      </c>
      <c r="F35" s="30">
        <v>20341</v>
      </c>
      <c r="G35" s="30">
        <v>20321</v>
      </c>
      <c r="H35" s="30">
        <v>23438</v>
      </c>
      <c r="I35" s="30">
        <v>27724</v>
      </c>
      <c r="J35" s="30">
        <v>36362</v>
      </c>
      <c r="K35" s="30">
        <v>29660</v>
      </c>
      <c r="L35" s="30">
        <v>28066</v>
      </c>
      <c r="M35" s="30">
        <v>29376</v>
      </c>
      <c r="N35" s="30">
        <v>30745</v>
      </c>
      <c r="O35" s="45"/>
    </row>
    <row r="36" spans="1:15" ht="1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1:15" s="43" customFormat="1" ht="20.100000000000001" customHeight="1">
      <c r="A37" s="35" t="s">
        <v>115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 t="s">
        <v>101</v>
      </c>
      <c r="O37" s="37"/>
    </row>
    <row r="38" spans="1:15" s="41" customFormat="1">
      <c r="A38" s="38"/>
      <c r="B38" s="39" t="s">
        <v>79</v>
      </c>
      <c r="C38" s="39" t="s">
        <v>79</v>
      </c>
      <c r="D38" s="39" t="s">
        <v>79</v>
      </c>
      <c r="E38" s="39" t="s">
        <v>79</v>
      </c>
      <c r="F38" s="39" t="s">
        <v>79</v>
      </c>
      <c r="G38" s="39" t="s">
        <v>79</v>
      </c>
      <c r="H38" s="39" t="s">
        <v>79</v>
      </c>
      <c r="I38" s="40" t="s">
        <v>79</v>
      </c>
      <c r="J38" s="40" t="s">
        <v>79</v>
      </c>
      <c r="K38" s="40" t="s">
        <v>79</v>
      </c>
      <c r="L38" s="40" t="s">
        <v>79</v>
      </c>
      <c r="M38" s="40" t="s">
        <v>79</v>
      </c>
      <c r="N38" s="40" t="s">
        <v>79</v>
      </c>
    </row>
    <row r="39" spans="1:15" s="41" customFormat="1">
      <c r="A39" s="55"/>
      <c r="B39" s="56">
        <v>44927</v>
      </c>
      <c r="C39" s="56">
        <v>44958</v>
      </c>
      <c r="D39" s="56">
        <v>44986</v>
      </c>
      <c r="E39" s="56">
        <v>45017</v>
      </c>
      <c r="F39" s="56">
        <v>45047</v>
      </c>
      <c r="G39" s="56">
        <v>45078</v>
      </c>
      <c r="H39" s="56">
        <v>45108</v>
      </c>
      <c r="I39" s="56">
        <v>45139</v>
      </c>
      <c r="J39" s="56">
        <v>45170</v>
      </c>
      <c r="K39" s="57">
        <v>45200</v>
      </c>
      <c r="L39" s="57">
        <v>45231</v>
      </c>
      <c r="M39" s="57">
        <v>45261</v>
      </c>
      <c r="N39" s="57">
        <v>45292</v>
      </c>
    </row>
    <row r="40" spans="1:15" ht="15" customHeight="1">
      <c r="A40" s="51" t="s">
        <v>80</v>
      </c>
      <c r="B40" s="32">
        <f>SUM(B41,B42:B43,B44:B47)</f>
        <v>157424</v>
      </c>
      <c r="C40" s="32">
        <f>SUM(C41,C42:C43,C44:C47)</f>
        <v>178781</v>
      </c>
      <c r="D40" s="32">
        <f>SUM(D41,D42:D43,D44:D47)</f>
        <v>193548</v>
      </c>
      <c r="E40" s="32">
        <f>SUM(E41,E42:E43,E44:E47)</f>
        <v>194346</v>
      </c>
      <c r="F40" s="31">
        <f>SUM(F41,F42:F43,F44:F47)</f>
        <v>187939</v>
      </c>
      <c r="G40" s="31">
        <f t="shared" ref="G40:N40" si="3">SUM(G41,G42:G43,G44:G47)</f>
        <v>211585</v>
      </c>
      <c r="H40" s="31">
        <f t="shared" si="3"/>
        <v>213472</v>
      </c>
      <c r="I40" s="31">
        <f t="shared" si="3"/>
        <v>233979</v>
      </c>
      <c r="J40" s="31">
        <f t="shared" si="3"/>
        <v>243801</v>
      </c>
      <c r="K40" s="31">
        <f t="shared" si="3"/>
        <v>239890</v>
      </c>
      <c r="L40" s="31">
        <f t="shared" si="3"/>
        <v>271075</v>
      </c>
      <c r="M40" s="31">
        <f t="shared" si="3"/>
        <v>288403</v>
      </c>
      <c r="N40" s="31">
        <f t="shared" si="3"/>
        <v>291822</v>
      </c>
      <c r="O40" s="45"/>
    </row>
    <row r="41" spans="1:15" ht="15" customHeight="1">
      <c r="A41" s="52" t="s">
        <v>102</v>
      </c>
      <c r="B41" s="33">
        <v>11997</v>
      </c>
      <c r="C41" s="33">
        <v>13319</v>
      </c>
      <c r="D41" s="33">
        <v>13972</v>
      </c>
      <c r="E41" s="33">
        <v>13967</v>
      </c>
      <c r="F41" s="29">
        <v>13524</v>
      </c>
      <c r="G41" s="29">
        <v>12617</v>
      </c>
      <c r="H41" s="29">
        <v>13391</v>
      </c>
      <c r="I41" s="29">
        <v>13141</v>
      </c>
      <c r="J41" s="29">
        <v>13786</v>
      </c>
      <c r="K41" s="29">
        <v>13339</v>
      </c>
      <c r="L41" s="29">
        <v>13626</v>
      </c>
      <c r="M41" s="29">
        <v>15009</v>
      </c>
      <c r="N41" s="29">
        <v>15206</v>
      </c>
      <c r="O41" s="45"/>
    </row>
    <row r="42" spans="1:15" ht="15" customHeight="1">
      <c r="A42" s="53" t="s">
        <v>103</v>
      </c>
      <c r="B42" s="34">
        <v>6693</v>
      </c>
      <c r="C42" s="34">
        <v>4536</v>
      </c>
      <c r="D42" s="34">
        <v>3803</v>
      </c>
      <c r="E42" s="34">
        <v>3056</v>
      </c>
      <c r="F42" s="30">
        <v>2382</v>
      </c>
      <c r="G42" s="30">
        <v>2502</v>
      </c>
      <c r="H42" s="30">
        <v>1968</v>
      </c>
      <c r="I42" s="30">
        <v>2060</v>
      </c>
      <c r="J42" s="30">
        <v>2126</v>
      </c>
      <c r="K42" s="30">
        <v>7009</v>
      </c>
      <c r="L42" s="30">
        <v>12343</v>
      </c>
      <c r="M42" s="30">
        <v>8452</v>
      </c>
      <c r="N42" s="30">
        <v>5362</v>
      </c>
      <c r="O42" s="45"/>
    </row>
    <row r="43" spans="1:15" ht="15" customHeight="1">
      <c r="A43" s="53" t="s">
        <v>104</v>
      </c>
      <c r="B43" s="34">
        <v>7060</v>
      </c>
      <c r="C43" s="34">
        <v>8245</v>
      </c>
      <c r="D43" s="34">
        <v>10880</v>
      </c>
      <c r="E43" s="34">
        <v>10099</v>
      </c>
      <c r="F43" s="30">
        <v>7778</v>
      </c>
      <c r="G43" s="30">
        <v>8138</v>
      </c>
      <c r="H43" s="30">
        <v>8998</v>
      </c>
      <c r="I43" s="30">
        <v>9539</v>
      </c>
      <c r="J43" s="30">
        <v>9729</v>
      </c>
      <c r="K43" s="30">
        <v>10415</v>
      </c>
      <c r="L43" s="30">
        <v>10707</v>
      </c>
      <c r="M43" s="30">
        <v>13013</v>
      </c>
      <c r="N43" s="30">
        <v>15318</v>
      </c>
      <c r="O43" s="45"/>
    </row>
    <row r="44" spans="1:15" ht="15" customHeight="1">
      <c r="A44" s="49" t="s">
        <v>122</v>
      </c>
      <c r="B44" s="34">
        <v>1725</v>
      </c>
      <c r="C44" s="34">
        <v>12681</v>
      </c>
      <c r="D44" s="34">
        <v>12509</v>
      </c>
      <c r="E44" s="34">
        <v>13195</v>
      </c>
      <c r="F44" s="30">
        <v>13031</v>
      </c>
      <c r="G44" s="30">
        <v>9943</v>
      </c>
      <c r="H44" s="30">
        <v>4872</v>
      </c>
      <c r="I44" s="30">
        <v>5122</v>
      </c>
      <c r="J44" s="30">
        <v>6496</v>
      </c>
      <c r="K44" s="30">
        <v>3498</v>
      </c>
      <c r="L44" s="30">
        <v>6908</v>
      </c>
      <c r="M44" s="30">
        <v>12032</v>
      </c>
      <c r="N44" s="30">
        <v>5203</v>
      </c>
      <c r="O44" s="45"/>
    </row>
    <row r="45" spans="1:15" ht="15" customHeight="1">
      <c r="A45" s="49" t="s">
        <v>123</v>
      </c>
      <c r="B45" s="34">
        <v>590</v>
      </c>
      <c r="C45" s="34">
        <v>8485</v>
      </c>
      <c r="D45" s="34">
        <v>9703</v>
      </c>
      <c r="E45" s="34">
        <v>8934</v>
      </c>
      <c r="F45" s="30">
        <v>9515</v>
      </c>
      <c r="G45" s="30">
        <v>42689</v>
      </c>
      <c r="H45" s="30">
        <v>5112</v>
      </c>
      <c r="I45" s="30">
        <v>6533</v>
      </c>
      <c r="J45" s="30">
        <v>5951</v>
      </c>
      <c r="K45" s="30">
        <v>6224</v>
      </c>
      <c r="L45" s="30">
        <v>8710</v>
      </c>
      <c r="M45" s="30">
        <v>11151</v>
      </c>
      <c r="N45" s="30">
        <v>1300</v>
      </c>
      <c r="O45" s="45"/>
    </row>
    <row r="46" spans="1:15" ht="15" customHeight="1">
      <c r="A46" s="54" t="s">
        <v>105</v>
      </c>
      <c r="B46" s="34">
        <v>116052</v>
      </c>
      <c r="C46" s="34">
        <v>115236</v>
      </c>
      <c r="D46" s="34">
        <v>126531</v>
      </c>
      <c r="E46" s="34">
        <v>129015</v>
      </c>
      <c r="F46" s="30">
        <v>127644</v>
      </c>
      <c r="G46" s="30">
        <v>122063</v>
      </c>
      <c r="H46" s="30">
        <v>164147</v>
      </c>
      <c r="I46" s="30">
        <v>179601</v>
      </c>
      <c r="J46" s="30">
        <v>184466</v>
      </c>
      <c r="K46" s="30">
        <v>178121</v>
      </c>
      <c r="L46" s="30">
        <v>197447</v>
      </c>
      <c r="M46" s="30">
        <v>205301</v>
      </c>
      <c r="N46" s="30">
        <v>224585</v>
      </c>
      <c r="O46" s="45"/>
    </row>
    <row r="47" spans="1:15" ht="15" customHeight="1">
      <c r="A47" s="53" t="s">
        <v>106</v>
      </c>
      <c r="B47" s="34">
        <v>13307</v>
      </c>
      <c r="C47" s="34">
        <v>16279</v>
      </c>
      <c r="D47" s="34">
        <v>16150</v>
      </c>
      <c r="E47" s="34">
        <v>16080</v>
      </c>
      <c r="F47" s="30">
        <v>14065</v>
      </c>
      <c r="G47" s="30">
        <v>13633</v>
      </c>
      <c r="H47" s="30">
        <v>14984</v>
      </c>
      <c r="I47" s="30">
        <v>17983</v>
      </c>
      <c r="J47" s="30">
        <v>21247</v>
      </c>
      <c r="K47" s="30">
        <v>21284</v>
      </c>
      <c r="L47" s="30">
        <v>21334</v>
      </c>
      <c r="M47" s="30">
        <v>23445</v>
      </c>
      <c r="N47" s="30">
        <v>24848</v>
      </c>
      <c r="O47" s="45"/>
    </row>
    <row r="48" spans="1:15" ht="1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5" s="43" customFormat="1" ht="20.100000000000001" customHeight="1">
      <c r="A49" s="35" t="s">
        <v>116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6" t="s">
        <v>101</v>
      </c>
      <c r="O49" s="37"/>
    </row>
    <row r="50" spans="1:15" s="41" customFormat="1">
      <c r="A50" s="38"/>
      <c r="B50" s="39" t="s">
        <v>79</v>
      </c>
      <c r="C50" s="39" t="s">
        <v>79</v>
      </c>
      <c r="D50" s="39" t="s">
        <v>79</v>
      </c>
      <c r="E50" s="39" t="s">
        <v>79</v>
      </c>
      <c r="F50" s="39" t="s">
        <v>79</v>
      </c>
      <c r="G50" s="39" t="s">
        <v>79</v>
      </c>
      <c r="H50" s="39" t="s">
        <v>79</v>
      </c>
      <c r="I50" s="40" t="s">
        <v>79</v>
      </c>
      <c r="J50" s="40" t="s">
        <v>79</v>
      </c>
      <c r="K50" s="40" t="s">
        <v>79</v>
      </c>
      <c r="L50" s="40" t="s">
        <v>79</v>
      </c>
      <c r="M50" s="40" t="s">
        <v>79</v>
      </c>
      <c r="N50" s="40" t="s">
        <v>79</v>
      </c>
    </row>
    <row r="51" spans="1:15" s="41" customFormat="1">
      <c r="A51" s="55"/>
      <c r="B51" s="56">
        <v>44562</v>
      </c>
      <c r="C51" s="56">
        <v>44593</v>
      </c>
      <c r="D51" s="56">
        <v>44621</v>
      </c>
      <c r="E51" s="56">
        <v>44652</v>
      </c>
      <c r="F51" s="56">
        <v>44682</v>
      </c>
      <c r="G51" s="56">
        <v>44713</v>
      </c>
      <c r="H51" s="56">
        <v>44743</v>
      </c>
      <c r="I51" s="56">
        <v>44774</v>
      </c>
      <c r="J51" s="56">
        <v>44805</v>
      </c>
      <c r="K51" s="57">
        <v>44835</v>
      </c>
      <c r="L51" s="57">
        <v>44866</v>
      </c>
      <c r="M51" s="57">
        <v>44896</v>
      </c>
      <c r="N51" s="57">
        <v>44927</v>
      </c>
    </row>
    <row r="52" spans="1:15" ht="15" customHeight="1">
      <c r="A52" s="50" t="s">
        <v>78</v>
      </c>
      <c r="B52" s="31">
        <f t="shared" ref="B52:N52" si="4">SUM(B53,B54:B55,B56:B59)</f>
        <v>188661</v>
      </c>
      <c r="C52" s="31">
        <f t="shared" si="4"/>
        <v>209623</v>
      </c>
      <c r="D52" s="31">
        <f t="shared" si="4"/>
        <v>214386</v>
      </c>
      <c r="E52" s="31">
        <f t="shared" si="4"/>
        <v>222258</v>
      </c>
      <c r="F52" s="31">
        <f t="shared" si="4"/>
        <v>208229</v>
      </c>
      <c r="G52" s="31">
        <f t="shared" si="4"/>
        <v>174847</v>
      </c>
      <c r="H52" s="31">
        <f t="shared" si="4"/>
        <v>165071</v>
      </c>
      <c r="I52" s="31">
        <f t="shared" si="4"/>
        <v>160615</v>
      </c>
      <c r="J52" s="31">
        <f t="shared" si="4"/>
        <v>165436</v>
      </c>
      <c r="K52" s="31">
        <f t="shared" si="4"/>
        <v>165132</v>
      </c>
      <c r="L52" s="31">
        <f t="shared" si="4"/>
        <v>178674</v>
      </c>
      <c r="M52" s="31">
        <f t="shared" si="4"/>
        <v>176580</v>
      </c>
      <c r="N52" s="31">
        <f t="shared" si="4"/>
        <v>157424</v>
      </c>
      <c r="O52" s="45"/>
    </row>
    <row r="53" spans="1:15" ht="15" customHeight="1">
      <c r="A53" s="47" t="s">
        <v>102</v>
      </c>
      <c r="B53" s="29">
        <v>17667</v>
      </c>
      <c r="C53" s="29">
        <v>13172</v>
      </c>
      <c r="D53" s="29">
        <v>11003</v>
      </c>
      <c r="E53" s="29">
        <v>16555</v>
      </c>
      <c r="F53" s="29">
        <v>11826</v>
      </c>
      <c r="G53" s="29">
        <v>9872</v>
      </c>
      <c r="H53" s="29">
        <v>11566</v>
      </c>
      <c r="I53" s="29">
        <v>11627</v>
      </c>
      <c r="J53" s="29">
        <v>12752</v>
      </c>
      <c r="K53" s="29">
        <v>12167</v>
      </c>
      <c r="L53" s="29">
        <v>13474</v>
      </c>
      <c r="M53" s="29">
        <v>15567</v>
      </c>
      <c r="N53" s="29">
        <v>11997</v>
      </c>
      <c r="O53" s="45"/>
    </row>
    <row r="54" spans="1:15" ht="15" customHeight="1">
      <c r="A54" s="48" t="s">
        <v>103</v>
      </c>
      <c r="B54" s="30">
        <v>4164</v>
      </c>
      <c r="C54" s="30">
        <v>3125</v>
      </c>
      <c r="D54" s="30">
        <v>2077</v>
      </c>
      <c r="E54" s="30">
        <v>2542</v>
      </c>
      <c r="F54" s="30">
        <v>3680</v>
      </c>
      <c r="G54" s="30">
        <v>3008</v>
      </c>
      <c r="H54" s="30">
        <v>2259</v>
      </c>
      <c r="I54" s="30">
        <v>1981</v>
      </c>
      <c r="J54" s="30">
        <v>2549</v>
      </c>
      <c r="K54" s="30">
        <v>2478</v>
      </c>
      <c r="L54" s="30">
        <v>4806</v>
      </c>
      <c r="M54" s="30">
        <v>6982</v>
      </c>
      <c r="N54" s="30">
        <v>6693</v>
      </c>
      <c r="O54" s="45"/>
    </row>
    <row r="55" spans="1:15" ht="15" customHeight="1">
      <c r="A55" s="48" t="s">
        <v>104</v>
      </c>
      <c r="B55" s="30">
        <v>10088</v>
      </c>
      <c r="C55" s="30">
        <v>11691</v>
      </c>
      <c r="D55" s="30">
        <v>14277</v>
      </c>
      <c r="E55" s="30">
        <v>15255</v>
      </c>
      <c r="F55" s="30">
        <v>14305</v>
      </c>
      <c r="G55" s="30">
        <v>9829</v>
      </c>
      <c r="H55" s="30">
        <v>9632</v>
      </c>
      <c r="I55" s="30">
        <v>9395</v>
      </c>
      <c r="J55" s="30">
        <v>9180</v>
      </c>
      <c r="K55" s="30">
        <v>9221</v>
      </c>
      <c r="L55" s="30">
        <v>8787</v>
      </c>
      <c r="M55" s="30">
        <v>7597</v>
      </c>
      <c r="N55" s="30">
        <v>7060</v>
      </c>
      <c r="O55" s="45"/>
    </row>
    <row r="56" spans="1:15" ht="15" customHeight="1">
      <c r="A56" s="49" t="s">
        <v>122</v>
      </c>
      <c r="B56" s="30">
        <v>4887</v>
      </c>
      <c r="C56" s="30">
        <v>11546</v>
      </c>
      <c r="D56" s="30">
        <v>12822</v>
      </c>
      <c r="E56" s="30">
        <v>15489</v>
      </c>
      <c r="F56" s="30">
        <v>16607</v>
      </c>
      <c r="G56" s="30">
        <v>11751</v>
      </c>
      <c r="H56" s="30">
        <v>6925</v>
      </c>
      <c r="I56" s="30">
        <v>5795</v>
      </c>
      <c r="J56" s="30">
        <v>7092</v>
      </c>
      <c r="K56" s="30">
        <v>5509</v>
      </c>
      <c r="L56" s="30">
        <v>7990</v>
      </c>
      <c r="M56" s="30">
        <v>13547</v>
      </c>
      <c r="N56" s="30">
        <v>1725</v>
      </c>
      <c r="O56" s="45"/>
    </row>
    <row r="57" spans="1:15" ht="15" customHeight="1">
      <c r="A57" s="49" t="s">
        <v>123</v>
      </c>
      <c r="B57" s="30">
        <v>7987</v>
      </c>
      <c r="C57" s="30">
        <v>21401</v>
      </c>
      <c r="D57" s="30">
        <v>20477</v>
      </c>
      <c r="E57" s="30">
        <v>19328</v>
      </c>
      <c r="F57" s="30">
        <v>15029</v>
      </c>
      <c r="G57" s="30">
        <v>11574</v>
      </c>
      <c r="H57" s="30">
        <v>8631</v>
      </c>
      <c r="I57" s="30">
        <v>4239</v>
      </c>
      <c r="J57" s="30">
        <v>4524</v>
      </c>
      <c r="K57" s="30">
        <v>4732</v>
      </c>
      <c r="L57" s="30">
        <v>7223</v>
      </c>
      <c r="M57" s="30">
        <v>10099</v>
      </c>
      <c r="N57" s="30">
        <v>590</v>
      </c>
      <c r="O57" s="45"/>
    </row>
    <row r="58" spans="1:15" ht="15" customHeight="1">
      <c r="A58" s="49" t="s">
        <v>105</v>
      </c>
      <c r="B58" s="30">
        <v>125195</v>
      </c>
      <c r="C58" s="30">
        <v>127653</v>
      </c>
      <c r="D58" s="30">
        <v>125101</v>
      </c>
      <c r="E58" s="30">
        <v>124236</v>
      </c>
      <c r="F58" s="30">
        <v>125475</v>
      </c>
      <c r="G58" s="30">
        <v>116504</v>
      </c>
      <c r="H58" s="30">
        <v>113409</v>
      </c>
      <c r="I58" s="30">
        <v>115946</v>
      </c>
      <c r="J58" s="30">
        <v>117231</v>
      </c>
      <c r="K58" s="30">
        <v>121130</v>
      </c>
      <c r="L58" s="30">
        <v>124895</v>
      </c>
      <c r="M58" s="30">
        <v>110695</v>
      </c>
      <c r="N58" s="30">
        <v>116052</v>
      </c>
      <c r="O58" s="45"/>
    </row>
    <row r="59" spans="1:15" ht="15" customHeight="1">
      <c r="A59" s="48" t="s">
        <v>106</v>
      </c>
      <c r="B59" s="30">
        <v>18673</v>
      </c>
      <c r="C59" s="30">
        <v>21035</v>
      </c>
      <c r="D59" s="30">
        <v>28629</v>
      </c>
      <c r="E59" s="30">
        <v>28853</v>
      </c>
      <c r="F59" s="30">
        <v>21307</v>
      </c>
      <c r="G59" s="30">
        <v>12309</v>
      </c>
      <c r="H59" s="30">
        <v>12649</v>
      </c>
      <c r="I59" s="30">
        <v>11632</v>
      </c>
      <c r="J59" s="30">
        <v>12108</v>
      </c>
      <c r="K59" s="30">
        <v>9895</v>
      </c>
      <c r="L59" s="30">
        <v>11499</v>
      </c>
      <c r="M59" s="30">
        <v>12093</v>
      </c>
      <c r="N59" s="30">
        <v>13307</v>
      </c>
      <c r="O59" s="45"/>
    </row>
    <row r="60" spans="1:15" ht="1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5" s="43" customFormat="1" ht="20.100000000000001" customHeight="1">
      <c r="A61" s="35" t="s">
        <v>117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6" t="s">
        <v>101</v>
      </c>
      <c r="O61" s="37"/>
    </row>
    <row r="62" spans="1:15" s="41" customFormat="1">
      <c r="A62" s="38"/>
      <c r="B62" s="39" t="s">
        <v>79</v>
      </c>
      <c r="C62" s="39" t="s">
        <v>79</v>
      </c>
      <c r="D62" s="39" t="s">
        <v>79</v>
      </c>
      <c r="E62" s="39" t="s">
        <v>79</v>
      </c>
      <c r="F62" s="39" t="s">
        <v>79</v>
      </c>
      <c r="G62" s="39" t="s">
        <v>79</v>
      </c>
      <c r="H62" s="39" t="s">
        <v>79</v>
      </c>
      <c r="I62" s="40" t="s">
        <v>79</v>
      </c>
      <c r="J62" s="40" t="s">
        <v>79</v>
      </c>
      <c r="K62" s="40" t="s">
        <v>79</v>
      </c>
      <c r="L62" s="40" t="s">
        <v>79</v>
      </c>
      <c r="M62" s="40" t="s">
        <v>79</v>
      </c>
      <c r="N62" s="40" t="s">
        <v>79</v>
      </c>
    </row>
    <row r="63" spans="1:15" s="41" customFormat="1">
      <c r="A63" s="55"/>
      <c r="B63" s="56">
        <v>44197</v>
      </c>
      <c r="C63" s="56">
        <v>44228</v>
      </c>
      <c r="D63" s="56">
        <v>44256</v>
      </c>
      <c r="E63" s="56">
        <v>44287</v>
      </c>
      <c r="F63" s="56">
        <v>44317</v>
      </c>
      <c r="G63" s="56">
        <v>44348</v>
      </c>
      <c r="H63" s="56">
        <v>44378</v>
      </c>
      <c r="I63" s="56">
        <v>44409</v>
      </c>
      <c r="J63" s="56">
        <v>44440</v>
      </c>
      <c r="K63" s="57">
        <v>44470</v>
      </c>
      <c r="L63" s="57">
        <v>44501</v>
      </c>
      <c r="M63" s="57">
        <v>44531</v>
      </c>
      <c r="N63" s="57">
        <v>44562</v>
      </c>
    </row>
    <row r="64" spans="1:15" s="42" customFormat="1" ht="15" customHeight="1">
      <c r="A64" s="46" t="s">
        <v>78</v>
      </c>
      <c r="B64" s="28">
        <f>SUM(B65,B66:B67,B68:B71)</f>
        <v>144910</v>
      </c>
      <c r="C64" s="28">
        <f t="shared" ref="C64:N64" si="5">SUM(C65,C66:C67,C68:C71)</f>
        <v>204434</v>
      </c>
      <c r="D64" s="28">
        <f t="shared" si="5"/>
        <v>220112</v>
      </c>
      <c r="E64" s="28">
        <f t="shared" si="5"/>
        <v>209891</v>
      </c>
      <c r="F64" s="28">
        <f t="shared" si="5"/>
        <v>196419</v>
      </c>
      <c r="G64" s="28">
        <f t="shared" si="5"/>
        <v>177275</v>
      </c>
      <c r="H64" s="28">
        <f t="shared" si="5"/>
        <v>180632</v>
      </c>
      <c r="I64" s="28">
        <f t="shared" si="5"/>
        <v>178712</v>
      </c>
      <c r="J64" s="28">
        <f t="shared" si="5"/>
        <v>175870</v>
      </c>
      <c r="K64" s="28">
        <f t="shared" si="5"/>
        <v>165855</v>
      </c>
      <c r="L64" s="28">
        <f t="shared" si="5"/>
        <v>193263</v>
      </c>
      <c r="M64" s="28">
        <f t="shared" si="5"/>
        <v>208672</v>
      </c>
      <c r="N64" s="28">
        <f t="shared" si="5"/>
        <v>188661</v>
      </c>
      <c r="O64" s="44"/>
    </row>
    <row r="65" spans="1:16" s="42" customFormat="1" ht="15" customHeight="1">
      <c r="A65" s="47" t="s">
        <v>102</v>
      </c>
      <c r="B65" s="29">
        <v>20722</v>
      </c>
      <c r="C65" s="29">
        <v>22206</v>
      </c>
      <c r="D65" s="29">
        <v>25962</v>
      </c>
      <c r="E65" s="29">
        <v>25184</v>
      </c>
      <c r="F65" s="29">
        <v>25254</v>
      </c>
      <c r="G65" s="29">
        <v>18140</v>
      </c>
      <c r="H65" s="29">
        <v>22426</v>
      </c>
      <c r="I65" s="29">
        <v>20582</v>
      </c>
      <c r="J65" s="29">
        <v>22821</v>
      </c>
      <c r="K65" s="29">
        <v>17090</v>
      </c>
      <c r="L65" s="29">
        <v>24104</v>
      </c>
      <c r="M65" s="29">
        <v>29206</v>
      </c>
      <c r="N65" s="29">
        <v>17667</v>
      </c>
      <c r="O65" s="44"/>
    </row>
    <row r="66" spans="1:16" ht="15" customHeight="1">
      <c r="A66" s="48" t="s">
        <v>103</v>
      </c>
      <c r="B66" s="30">
        <v>1387</v>
      </c>
      <c r="C66" s="30">
        <v>2360</v>
      </c>
      <c r="D66" s="30">
        <v>1878</v>
      </c>
      <c r="E66" s="30">
        <v>2165</v>
      </c>
      <c r="F66" s="30">
        <v>1798</v>
      </c>
      <c r="G66" s="30">
        <v>1249</v>
      </c>
      <c r="H66" s="30">
        <v>1619</v>
      </c>
      <c r="I66" s="30">
        <v>1768</v>
      </c>
      <c r="J66" s="30">
        <v>2135</v>
      </c>
      <c r="K66" s="30">
        <v>1688</v>
      </c>
      <c r="L66" s="30">
        <v>6226</v>
      </c>
      <c r="M66" s="30">
        <v>10795</v>
      </c>
      <c r="N66" s="30">
        <v>4164</v>
      </c>
      <c r="O66" s="45"/>
    </row>
    <row r="67" spans="1:16" ht="15" customHeight="1">
      <c r="A67" s="48" t="s">
        <v>104</v>
      </c>
      <c r="B67" s="30">
        <v>16933</v>
      </c>
      <c r="C67" s="30">
        <v>16836</v>
      </c>
      <c r="D67" s="30">
        <v>15093</v>
      </c>
      <c r="E67" s="30">
        <v>9505</v>
      </c>
      <c r="F67" s="30">
        <v>8457</v>
      </c>
      <c r="G67" s="30">
        <v>8412</v>
      </c>
      <c r="H67" s="30">
        <v>8173</v>
      </c>
      <c r="I67" s="30">
        <v>8397</v>
      </c>
      <c r="J67" s="30">
        <v>8687</v>
      </c>
      <c r="K67" s="30">
        <v>8530</v>
      </c>
      <c r="L67" s="30">
        <v>10523</v>
      </c>
      <c r="M67" s="30">
        <v>11744</v>
      </c>
      <c r="N67" s="30">
        <v>10088</v>
      </c>
      <c r="O67" s="45"/>
    </row>
    <row r="68" spans="1:16" ht="15" customHeight="1">
      <c r="A68" s="49" t="s">
        <v>122</v>
      </c>
      <c r="B68" s="30">
        <v>938</v>
      </c>
      <c r="C68" s="30">
        <v>10772</v>
      </c>
      <c r="D68" s="30">
        <v>19011</v>
      </c>
      <c r="E68" s="30">
        <v>19718</v>
      </c>
      <c r="F68" s="30">
        <v>13870</v>
      </c>
      <c r="G68" s="30">
        <v>12821</v>
      </c>
      <c r="H68" s="30">
        <v>12631</v>
      </c>
      <c r="I68" s="30">
        <v>9245</v>
      </c>
      <c r="J68" s="30">
        <v>9013</v>
      </c>
      <c r="K68" s="30">
        <v>8542</v>
      </c>
      <c r="L68" s="30">
        <v>9186</v>
      </c>
      <c r="M68" s="30">
        <v>10066</v>
      </c>
      <c r="N68" s="30">
        <v>4887</v>
      </c>
      <c r="O68" s="45"/>
    </row>
    <row r="69" spans="1:16" ht="15" customHeight="1">
      <c r="A69" s="49" t="s">
        <v>123</v>
      </c>
      <c r="B69" s="30">
        <v>1076</v>
      </c>
      <c r="C69" s="30">
        <v>12634</v>
      </c>
      <c r="D69" s="30">
        <v>13335</v>
      </c>
      <c r="E69" s="30">
        <v>11537</v>
      </c>
      <c r="F69" s="30">
        <v>8156</v>
      </c>
      <c r="G69" s="30">
        <v>7428</v>
      </c>
      <c r="H69" s="30">
        <v>6009</v>
      </c>
      <c r="I69" s="30">
        <v>3871</v>
      </c>
      <c r="J69" s="30">
        <v>4889</v>
      </c>
      <c r="K69" s="30">
        <v>6933</v>
      </c>
      <c r="L69" s="30">
        <v>11271</v>
      </c>
      <c r="M69" s="30">
        <v>15053</v>
      </c>
      <c r="N69" s="30">
        <v>7987</v>
      </c>
      <c r="O69" s="45"/>
    </row>
    <row r="70" spans="1:16" ht="15" customHeight="1">
      <c r="A70" s="49" t="s">
        <v>105</v>
      </c>
      <c r="B70" s="30">
        <v>95176</v>
      </c>
      <c r="C70" s="30">
        <v>129217</v>
      </c>
      <c r="D70" s="30">
        <v>128566</v>
      </c>
      <c r="E70" s="30">
        <v>127549</v>
      </c>
      <c r="F70" s="30">
        <v>126986</v>
      </c>
      <c r="G70" s="30">
        <v>120877</v>
      </c>
      <c r="H70" s="30">
        <v>119668</v>
      </c>
      <c r="I70" s="30">
        <v>122009</v>
      </c>
      <c r="J70" s="30">
        <v>117071</v>
      </c>
      <c r="K70" s="30">
        <v>111952</v>
      </c>
      <c r="L70" s="30">
        <v>117807</v>
      </c>
      <c r="M70" s="30">
        <v>114828</v>
      </c>
      <c r="N70" s="30">
        <v>125195</v>
      </c>
      <c r="O70" s="45"/>
      <c r="P70" s="27"/>
    </row>
    <row r="71" spans="1:16" ht="15" customHeight="1">
      <c r="A71" s="48" t="s">
        <v>106</v>
      </c>
      <c r="B71" s="30">
        <v>8678</v>
      </c>
      <c r="C71" s="30">
        <v>10409</v>
      </c>
      <c r="D71" s="30">
        <v>16267</v>
      </c>
      <c r="E71" s="30">
        <v>14233</v>
      </c>
      <c r="F71" s="30">
        <v>11898</v>
      </c>
      <c r="G71" s="30">
        <v>8348</v>
      </c>
      <c r="H71" s="30">
        <v>10106</v>
      </c>
      <c r="I71" s="30">
        <v>12840</v>
      </c>
      <c r="J71" s="30">
        <v>11254</v>
      </c>
      <c r="K71" s="30">
        <v>11120</v>
      </c>
      <c r="L71" s="30">
        <v>14146</v>
      </c>
      <c r="M71" s="30">
        <v>16980</v>
      </c>
      <c r="N71" s="30">
        <v>18673</v>
      </c>
      <c r="O71" s="45"/>
    </row>
    <row r="72" spans="1:16" ht="1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</row>
    <row r="73" spans="1:16" ht="15" hidden="1" customHeight="1"/>
    <row r="74" spans="1:16" ht="15" hidden="1" customHeight="1"/>
    <row r="75" spans="1:16" ht="15" hidden="1" customHeight="1"/>
    <row r="76" spans="1:16" ht="15" hidden="1" customHeight="1"/>
    <row r="77" spans="1:16" ht="15" hidden="1" customHeight="1"/>
    <row r="78" spans="1:16" ht="15" hidden="1" customHeight="1"/>
    <row r="79" spans="1:16" ht="15" hidden="1" customHeight="1"/>
    <row r="80" spans="1:16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</sheetData>
  <printOptions horizontalCentered="1"/>
  <pageMargins left="0.27559055118110237" right="0.27559055118110237" top="0.47244094488188981" bottom="0.39370078740157483" header="0.27559055118110237" footer="0.19685039370078741"/>
  <pageSetup paperSize="9" scale="85" fitToHeight="2" orientation="landscape" r:id="rId1"/>
  <headerFooter alignWithMargins="0">
    <oddHeader>&amp;F</oddHeader>
  </headerFooter>
  <rowBreaks count="1" manualBreakCount="1">
    <brk id="3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Борг за періодами</vt:lpstr>
      <vt:lpstr>Борг</vt:lpstr>
      <vt:lpstr>БДДС 01-12</vt:lpstr>
      <vt:lpstr>'Борг за періодами'!Заголовки_для_друку</vt:lpstr>
      <vt:lpstr>Борг!Область_друку</vt:lpstr>
      <vt:lpstr>'Борг за періодами'!Область_друку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2026-04-22T10:21:03Z</cp:lastPrinted>
  <dcterms:created xsi:type="dcterms:W3CDTF">2019-02-12T10:58:33Z</dcterms:created>
  <dcterms:modified xsi:type="dcterms:W3CDTF">2026-04-22T10:21:06Z</dcterms:modified>
</cp:coreProperties>
</file>